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05002472\OneDrive - Grupo Ecorodovias\0.2025\00.Dezembro\Pessoas\Comunicação\"/>
    </mc:Choice>
  </mc:AlternateContent>
  <xr:revisionPtr revIDLastSave="64" documentId="8_{A47560A3-38E3-4C26-AA07-E27AA02BF4F4}" xr6:coauthVersionLast="36" xr6:coauthVersionMax="36" xr10:uidLastSave="{4E5F454C-CB79-48B0-AF63-DE76A7899F94}"/>
  <bookViews>
    <workbookView xWindow="0" yWindow="0" windowWidth="28800" windowHeight="10608" xr2:uid="{857D945D-6E21-4591-99A9-685AD190D92F}"/>
  </bookViews>
  <sheets>
    <sheet name="CONCESSÃO INICIO E FIM" sheetId="2" r:id="rId1"/>
    <sheet name="DADO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2" i="2" l="1"/>
  <c r="R50" i="2"/>
  <c r="R47" i="2"/>
  <c r="R45" i="2"/>
  <c r="R42" i="2"/>
  <c r="R40" i="2"/>
  <c r="R37" i="2"/>
  <c r="R35" i="2"/>
  <c r="R32" i="2"/>
  <c r="R30" i="2"/>
  <c r="R26" i="2"/>
  <c r="R19" i="2"/>
  <c r="R17" i="2"/>
  <c r="R14" i="2"/>
  <c r="R12" i="2"/>
  <c r="R9" i="2"/>
  <c r="R7" i="2"/>
  <c r="R4" i="2"/>
  <c r="R2" i="2"/>
  <c r="P53" i="2"/>
  <c r="P52" i="2"/>
  <c r="P51" i="2"/>
  <c r="P50" i="2"/>
  <c r="P48" i="2"/>
  <c r="P47" i="2"/>
  <c r="P46" i="2"/>
  <c r="P45" i="2"/>
  <c r="P43" i="2"/>
  <c r="P42" i="2"/>
  <c r="P41" i="2"/>
  <c r="P40" i="2"/>
  <c r="P38" i="2"/>
  <c r="P37" i="2"/>
  <c r="P36" i="2"/>
  <c r="P35" i="2"/>
  <c r="P33" i="2"/>
  <c r="P32" i="2"/>
  <c r="P31" i="2"/>
  <c r="P30" i="2"/>
  <c r="P27" i="2"/>
  <c r="P26" i="2"/>
  <c r="P20" i="2"/>
  <c r="P19" i="2"/>
  <c r="P18" i="2"/>
  <c r="P17" i="2"/>
  <c r="P15" i="2"/>
  <c r="P14" i="2"/>
  <c r="P13" i="2"/>
  <c r="P12" i="2"/>
  <c r="P10" i="2"/>
  <c r="P9" i="2"/>
  <c r="P8" i="2"/>
  <c r="P7" i="2"/>
  <c r="P5" i="2"/>
  <c r="P4" i="2"/>
  <c r="P3" i="2"/>
  <c r="M45" i="2"/>
  <c r="M43" i="2"/>
  <c r="M35" i="2"/>
  <c r="M33" i="2"/>
  <c r="M32" i="2"/>
  <c r="M31" i="2"/>
  <c r="M20" i="2"/>
  <c r="M19" i="2"/>
  <c r="M10" i="2"/>
  <c r="M9" i="2"/>
  <c r="M8" i="2"/>
  <c r="M7" i="2"/>
  <c r="M6" i="2"/>
  <c r="I48" i="2"/>
  <c r="I47" i="2"/>
  <c r="I30" i="2"/>
  <c r="I27" i="2"/>
  <c r="I26" i="2"/>
  <c r="I13" i="2"/>
  <c r="I12" i="2"/>
  <c r="I3" i="2"/>
  <c r="H2" i="2"/>
  <c r="I2" i="2" s="1"/>
  <c r="L50" i="2"/>
  <c r="M50" i="2" s="1"/>
  <c r="L35" i="2"/>
  <c r="L33" i="2"/>
  <c r="L32" i="2"/>
  <c r="L31" i="2"/>
  <c r="L30" i="2"/>
  <c r="M30" i="2" s="1"/>
  <c r="L27" i="2"/>
  <c r="M27" i="2" s="1"/>
  <c r="L26" i="2"/>
  <c r="M26" i="2" s="1"/>
  <c r="L18" i="2"/>
  <c r="M18" i="2" s="1"/>
  <c r="L10" i="2"/>
  <c r="L9" i="2"/>
  <c r="L8" i="2"/>
  <c r="L7" i="2"/>
  <c r="L5" i="2"/>
  <c r="M5" i="2" s="1"/>
  <c r="K53" i="2"/>
  <c r="L53" i="2" s="1"/>
  <c r="M53" i="2" s="1"/>
  <c r="K52" i="2"/>
  <c r="L52" i="2" s="1"/>
  <c r="M52" i="2" s="1"/>
  <c r="K51" i="2"/>
  <c r="L51" i="2" s="1"/>
  <c r="M51" i="2" s="1"/>
  <c r="K50" i="2"/>
  <c r="K48" i="2"/>
  <c r="L48" i="2" s="1"/>
  <c r="M48" i="2" s="1"/>
  <c r="K47" i="2"/>
  <c r="L47" i="2" s="1"/>
  <c r="M47" i="2" s="1"/>
  <c r="K46" i="2"/>
  <c r="L46" i="2" s="1"/>
  <c r="M46" i="2" s="1"/>
  <c r="K45" i="2"/>
  <c r="L45" i="2" s="1"/>
  <c r="K43" i="2"/>
  <c r="L43" i="2" s="1"/>
  <c r="K42" i="2"/>
  <c r="L42" i="2" s="1"/>
  <c r="M42" i="2" s="1"/>
  <c r="K41" i="2"/>
  <c r="L41" i="2" s="1"/>
  <c r="M41" i="2" s="1"/>
  <c r="K40" i="2"/>
  <c r="L40" i="2" s="1"/>
  <c r="M40" i="2" s="1"/>
  <c r="K38" i="2"/>
  <c r="L38" i="2" s="1"/>
  <c r="M38" i="2" s="1"/>
  <c r="K37" i="2"/>
  <c r="L37" i="2" s="1"/>
  <c r="M37" i="2" s="1"/>
  <c r="K36" i="2"/>
  <c r="L36" i="2" s="1"/>
  <c r="M36" i="2" s="1"/>
  <c r="K35" i="2"/>
  <c r="K33" i="2"/>
  <c r="K32" i="2"/>
  <c r="K31" i="2"/>
  <c r="K30" i="2"/>
  <c r="K27" i="2"/>
  <c r="K26" i="2"/>
  <c r="K20" i="2"/>
  <c r="L20" i="2" s="1"/>
  <c r="K19" i="2"/>
  <c r="L19" i="2" s="1"/>
  <c r="K18" i="2"/>
  <c r="K17" i="2"/>
  <c r="L17" i="2" s="1"/>
  <c r="M17" i="2" s="1"/>
  <c r="K15" i="2"/>
  <c r="L15" i="2" s="1"/>
  <c r="M15" i="2" s="1"/>
  <c r="K14" i="2"/>
  <c r="L14" i="2" s="1"/>
  <c r="M14" i="2" s="1"/>
  <c r="K13" i="2"/>
  <c r="L13" i="2" s="1"/>
  <c r="M13" i="2" s="1"/>
  <c r="K12" i="2"/>
  <c r="L12" i="2" s="1"/>
  <c r="M12" i="2" s="1"/>
  <c r="K10" i="2"/>
  <c r="K9" i="2"/>
  <c r="K8" i="2"/>
  <c r="K7" i="2"/>
  <c r="K5" i="2"/>
  <c r="G53" i="2"/>
  <c r="H53" i="2" s="1"/>
  <c r="I53" i="2" s="1"/>
  <c r="G52" i="2"/>
  <c r="H52" i="2" s="1"/>
  <c r="I52" i="2" s="1"/>
  <c r="G51" i="2"/>
  <c r="H51" i="2" s="1"/>
  <c r="I51" i="2" s="1"/>
  <c r="G50" i="2"/>
  <c r="H50" i="2" s="1"/>
  <c r="I50" i="2" s="1"/>
  <c r="G48" i="2"/>
  <c r="H48" i="2" s="1"/>
  <c r="G47" i="2"/>
  <c r="H47" i="2" s="1"/>
  <c r="G46" i="2"/>
  <c r="H46" i="2" s="1"/>
  <c r="I46" i="2" s="1"/>
  <c r="G45" i="2"/>
  <c r="H45" i="2" s="1"/>
  <c r="I45" i="2" s="1"/>
  <c r="G43" i="2"/>
  <c r="H43" i="2" s="1"/>
  <c r="I43" i="2" s="1"/>
  <c r="G42" i="2"/>
  <c r="H42" i="2" s="1"/>
  <c r="I42" i="2" s="1"/>
  <c r="G41" i="2"/>
  <c r="H41" i="2" s="1"/>
  <c r="I41" i="2" s="1"/>
  <c r="G40" i="2"/>
  <c r="H40" i="2" s="1"/>
  <c r="I40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G27" i="2"/>
  <c r="H27" i="2" s="1"/>
  <c r="G26" i="2"/>
  <c r="H26" i="2" s="1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5" i="2"/>
  <c r="H15" i="2" s="1"/>
  <c r="I15" i="2" s="1"/>
  <c r="G14" i="2"/>
  <c r="H14" i="2" s="1"/>
  <c r="I14" i="2" s="1"/>
  <c r="G13" i="2"/>
  <c r="H13" i="2" s="1"/>
  <c r="G12" i="2"/>
  <c r="H12" i="2" s="1"/>
  <c r="G10" i="2"/>
  <c r="H10" i="2" s="1"/>
  <c r="I10" i="2" s="1"/>
  <c r="G9" i="2"/>
  <c r="H9" i="2" s="1"/>
  <c r="I9" i="2" s="1"/>
  <c r="G8" i="2"/>
  <c r="H8" i="2" s="1"/>
  <c r="I8" i="2" s="1"/>
  <c r="G7" i="2"/>
  <c r="H7" i="2" s="1"/>
  <c r="I7" i="2" s="1"/>
  <c r="K4" i="2"/>
  <c r="L4" i="2" s="1"/>
  <c r="M4" i="2" s="1"/>
  <c r="K3" i="2"/>
  <c r="L3" i="2" s="1"/>
  <c r="M3" i="2" s="1"/>
  <c r="K2" i="2"/>
  <c r="L2" i="2" s="1"/>
  <c r="M2" i="2" s="1"/>
  <c r="G5" i="2"/>
  <c r="H5" i="2" s="1"/>
  <c r="I5" i="2" s="1"/>
  <c r="G4" i="2"/>
  <c r="H4" i="2" s="1"/>
  <c r="I4" i="2" s="1"/>
  <c r="G3" i="2"/>
  <c r="H3" i="2" s="1"/>
  <c r="G2" i="2"/>
  <c r="P2" i="2" l="1"/>
</calcChain>
</file>

<file path=xl/sharedStrings.xml><?xml version="1.0" encoding="utf-8"?>
<sst xmlns="http://schemas.openxmlformats.org/spreadsheetml/2006/main" count="1808" uniqueCount="331">
  <si>
    <t>L22-SP160-N-RetroSV</t>
  </si>
  <si>
    <t>TRONCO</t>
  </si>
  <si>
    <t>SP-160</t>
  </si>
  <si>
    <t>DUPLA</t>
  </si>
  <si>
    <t>EXPRESSA</t>
  </si>
  <si>
    <t>-</t>
  </si>
  <si>
    <t>NORTE</t>
  </si>
  <si>
    <t>DIREITO</t>
  </si>
  <si>
    <t>011+465</t>
  </si>
  <si>
    <t>SOLO</t>
  </si>
  <si>
    <t>APOIO OPERACIONAL</t>
  </si>
  <si>
    <t>MARCAS VIÁRIAS</t>
  </si>
  <si>
    <t>RETANGULAR</t>
  </si>
  <si>
    <t>III</t>
  </si>
  <si>
    <t>AZUL</t>
  </si>
  <si>
    <t>FUNDO</t>
  </si>
  <si>
    <t>Aprovado</t>
  </si>
  <si>
    <t>BRANCO</t>
  </si>
  <si>
    <t>LEGENDA</t>
  </si>
  <si>
    <t>NÃO</t>
  </si>
  <si>
    <t>FIBRA DE VIDRO</t>
  </si>
  <si>
    <t>BOM</t>
  </si>
  <si>
    <t>PERFIL C METALICO</t>
  </si>
  <si>
    <t>Vertical_33b4789_20230925_152530.jpg</t>
  </si>
  <si>
    <t>Vertical_33b4789_20230925_152536.jpg</t>
  </si>
  <si>
    <t>Vertical_33b4789_20230925_152541.jpg</t>
  </si>
  <si>
    <t>3ªEntrega</t>
  </si>
  <si>
    <t>35853abca2e83b47</t>
  </si>
  <si>
    <t>Fabio de Carvalho Lazzari</t>
  </si>
  <si>
    <t>3,60x2,50</t>
  </si>
  <si>
    <t>070+030</t>
  </si>
  <si>
    <t>X</t>
  </si>
  <si>
    <t>PERFIL I METALICO</t>
  </si>
  <si>
    <t>Vertical_964cb00_20230926_144119.jpg</t>
  </si>
  <si>
    <t>Vertical_964cb00_20230926_144128.jpg</t>
  </si>
  <si>
    <t>Vertical_964cb00_20230926_144137.jpg</t>
  </si>
  <si>
    <t>9b4ca1df210d64cb</t>
  </si>
  <si>
    <t>Erivelto de Oliveira Vilella</t>
  </si>
  <si>
    <t>4,00x4,00</t>
  </si>
  <si>
    <t>L22-SP160-S-RetroSV</t>
  </si>
  <si>
    <t>SUL</t>
  </si>
  <si>
    <t>011+560</t>
  </si>
  <si>
    <t>PAVILUX</t>
  </si>
  <si>
    <t>Vertical_6640296_20230911_160520.jpg</t>
  </si>
  <si>
    <t>Vertical_6640296_20230911_160531.jpg</t>
  </si>
  <si>
    <t>Vertical_6640296_20230911_160540.jpg</t>
  </si>
  <si>
    <t>Vertical_6640296_20230911_160556.jpg</t>
  </si>
  <si>
    <t>1ªEntrega</t>
  </si>
  <si>
    <t>60d58a063a106402</t>
  </si>
  <si>
    <t>José Antônio dos Santos Neto</t>
  </si>
  <si>
    <t>069+990</t>
  </si>
  <si>
    <t>SITRAN-MG</t>
  </si>
  <si>
    <t>I - GTP</t>
  </si>
  <si>
    <t>ACM</t>
  </si>
  <si>
    <t>Vertical_964cb00_20230926_133932.jpg</t>
  </si>
  <si>
    <t>Vertical_964cb00_20230926_133939.jpg</t>
  </si>
  <si>
    <t>Vertical_964cb00_20230926_133945.jpg</t>
  </si>
  <si>
    <t>codCadastro</t>
  </si>
  <si>
    <t>codAnterior</t>
  </si>
  <si>
    <t>CodEasylux</t>
  </si>
  <si>
    <t>SeqFicha</t>
  </si>
  <si>
    <t>data</t>
  </si>
  <si>
    <t>Arquivo</t>
  </si>
  <si>
    <t>tipoRodovia</t>
  </si>
  <si>
    <t>nomeRodovia</t>
  </si>
  <si>
    <t>pista</t>
  </si>
  <si>
    <t>via</t>
  </si>
  <si>
    <t>ramo</t>
  </si>
  <si>
    <t>sentido</t>
  </si>
  <si>
    <t>Lado</t>
  </si>
  <si>
    <t>km</t>
  </si>
  <si>
    <t>posicao</t>
  </si>
  <si>
    <t>tipoPlaca</t>
  </si>
  <si>
    <t>descricao</t>
  </si>
  <si>
    <t>fabricante</t>
  </si>
  <si>
    <t>dataFabricacao</t>
  </si>
  <si>
    <t>formato</t>
  </si>
  <si>
    <t>altura</t>
  </si>
  <si>
    <t>largura</t>
  </si>
  <si>
    <t>diametro</t>
  </si>
  <si>
    <t>Pelicula_1</t>
  </si>
  <si>
    <t>Cor_1</t>
  </si>
  <si>
    <t>PosiPeli_1</t>
  </si>
  <si>
    <t>Med1.1</t>
  </si>
  <si>
    <t>Med1.2</t>
  </si>
  <si>
    <t>Med1.3</t>
  </si>
  <si>
    <t>Med1.4</t>
  </si>
  <si>
    <t>Med1.5</t>
  </si>
  <si>
    <t>Media1</t>
  </si>
  <si>
    <t>Inicial1</t>
  </si>
  <si>
    <t>Min1</t>
  </si>
  <si>
    <t>Situacao1</t>
  </si>
  <si>
    <t>Pelicula_2</t>
  </si>
  <si>
    <t>Cor_2</t>
  </si>
  <si>
    <t>PosiPeli_2</t>
  </si>
  <si>
    <t>Med2.1</t>
  </si>
  <si>
    <t>Med2.2</t>
  </si>
  <si>
    <t>Med2.3</t>
  </si>
  <si>
    <t>Med2.4</t>
  </si>
  <si>
    <t>Med2.5</t>
  </si>
  <si>
    <t>Media2</t>
  </si>
  <si>
    <t>Inicial2</t>
  </si>
  <si>
    <t>Min2</t>
  </si>
  <si>
    <t>Situacao2</t>
  </si>
  <si>
    <t>Pelicula_3</t>
  </si>
  <si>
    <t>Cor_3</t>
  </si>
  <si>
    <t>PosiPeli_3</t>
  </si>
  <si>
    <t>Med3.1</t>
  </si>
  <si>
    <t>Med3.2</t>
  </si>
  <si>
    <t>Med3.3</t>
  </si>
  <si>
    <t>Med3.4</t>
  </si>
  <si>
    <t>Med3.5</t>
  </si>
  <si>
    <t>Media3</t>
  </si>
  <si>
    <t>Inicial3</t>
  </si>
  <si>
    <t>Min3</t>
  </si>
  <si>
    <t>Situacao3</t>
  </si>
  <si>
    <t>Pelicula_4</t>
  </si>
  <si>
    <t>Cor_4</t>
  </si>
  <si>
    <t>PosiPeli_4</t>
  </si>
  <si>
    <t>Med4.1</t>
  </si>
  <si>
    <t>Med4.2</t>
  </si>
  <si>
    <t>Med4.3</t>
  </si>
  <si>
    <t>Med4.4</t>
  </si>
  <si>
    <t>Med4.5</t>
  </si>
  <si>
    <t>Media4</t>
  </si>
  <si>
    <t>Inicial4</t>
  </si>
  <si>
    <t>Min4</t>
  </si>
  <si>
    <t>Situacao4</t>
  </si>
  <si>
    <t>Pelicula_5</t>
  </si>
  <si>
    <t>Cor_5</t>
  </si>
  <si>
    <t>PosiPeli_5</t>
  </si>
  <si>
    <t>Med5.1</t>
  </si>
  <si>
    <t>Med5.2</t>
  </si>
  <si>
    <t>Med5.3</t>
  </si>
  <si>
    <t>Med5.4</t>
  </si>
  <si>
    <t>Med5.5</t>
  </si>
  <si>
    <t>Media5</t>
  </si>
  <si>
    <t>Inicial5</t>
  </si>
  <si>
    <t>Min5</t>
  </si>
  <si>
    <t>Situacao5</t>
  </si>
  <si>
    <t>SituacaoGeral</t>
  </si>
  <si>
    <t>placaDanificada</t>
  </si>
  <si>
    <t>Chapa</t>
  </si>
  <si>
    <t>Situacao_chapa</t>
  </si>
  <si>
    <t>suporte</t>
  </si>
  <si>
    <t>situacaoSuporte</t>
  </si>
  <si>
    <t>situacaoPelicula</t>
  </si>
  <si>
    <t>Mancha de limpeza</t>
  </si>
  <si>
    <t>NUM_RA</t>
  </si>
  <si>
    <t>Lat</t>
  </si>
  <si>
    <t>Long</t>
  </si>
  <si>
    <t>Observacao</t>
  </si>
  <si>
    <t>Foto_1</t>
  </si>
  <si>
    <t>Foto_2</t>
  </si>
  <si>
    <t>Foto_3</t>
  </si>
  <si>
    <t>Foto_4</t>
  </si>
  <si>
    <t>Foto_5</t>
  </si>
  <si>
    <t>Foto_6</t>
  </si>
  <si>
    <t>Foto_7</t>
  </si>
  <si>
    <t>Entrega</t>
  </si>
  <si>
    <t>idAndroid</t>
  </si>
  <si>
    <t>Funcionario</t>
  </si>
  <si>
    <t>Dimensão</t>
  </si>
  <si>
    <t>L22-SP150-N-RetroSV</t>
  </si>
  <si>
    <t>SP-150</t>
  </si>
  <si>
    <t>009+670</t>
  </si>
  <si>
    <t>Vertical_964cb00_20230924_101839.jpg</t>
  </si>
  <si>
    <t>Vertical_964cb00_20230924_101851.jpg</t>
  </si>
  <si>
    <t>Vertical_964cb00_20230924_101856.jpg</t>
  </si>
  <si>
    <t>SPD 029-150</t>
  </si>
  <si>
    <t>Ramo 0900</t>
  </si>
  <si>
    <t>ESQUERDO</t>
  </si>
  <si>
    <t>029+450</t>
  </si>
  <si>
    <t>REFLETIVA</t>
  </si>
  <si>
    <t>Reprovado</t>
  </si>
  <si>
    <t>Vertical_4f92869_20231108_084949.jpg</t>
  </si>
  <si>
    <t>Vertical_4f92869_20231108_084958.jpg</t>
  </si>
  <si>
    <t>Vertical_4f92869_20231108_085003.jpg</t>
  </si>
  <si>
    <t>7b7caa478186faf6</t>
  </si>
  <si>
    <t>Luiz Antonio Gonçalves Xavier Junior</t>
  </si>
  <si>
    <t>029+451</t>
  </si>
  <si>
    <t>Vertical_e777100_20230902_095035.jpg</t>
  </si>
  <si>
    <t>Vertical_e777100_20230902_095051.jpg</t>
  </si>
  <si>
    <t>Vertical_e777100_20230902_095056.jpg</t>
  </si>
  <si>
    <t>Vertical_e777100_20230902_095118.jpg</t>
  </si>
  <si>
    <t>SPD 064-150</t>
  </si>
  <si>
    <t>Ramo 0200</t>
  </si>
  <si>
    <t>064+645</t>
  </si>
  <si>
    <t>Vertical_9790a64_20230930_092523.jpg</t>
  </si>
  <si>
    <t>Vertical_9790a64_20230930_092530.jpg</t>
  </si>
  <si>
    <t>Vertical_9790a64_20230930_092541.jpg</t>
  </si>
  <si>
    <t>4ªEntrega</t>
  </si>
  <si>
    <t>93018e70266f790a</t>
  </si>
  <si>
    <t>Luiz Fernando Luciano de Oliveira</t>
  </si>
  <si>
    <t>3,50x3,50</t>
  </si>
  <si>
    <t>065+180</t>
  </si>
  <si>
    <t>Vertical_9790a64_20230930_081729.jpg</t>
  </si>
  <si>
    <t>Vertical_9790a64_20230930_081750.jpg</t>
  </si>
  <si>
    <t>Vertical_9790a64_20230930_081821.jpg</t>
  </si>
  <si>
    <t>3,00x3,00</t>
  </si>
  <si>
    <t>L22-SP150-S-RetroSV</t>
  </si>
  <si>
    <t>009+610</t>
  </si>
  <si>
    <t>PERFIL U METALICO</t>
  </si>
  <si>
    <t>Vertical_c70cb94_20230905_143526.jpg</t>
  </si>
  <si>
    <t>Vertical_c70cb94_20230905_143541.jpg</t>
  </si>
  <si>
    <t>Vertical_c70cb94_20230905_143550.jpg</t>
  </si>
  <si>
    <t>c1c62513f7ef70cb</t>
  </si>
  <si>
    <t>Paulo Henrique Amorim</t>
  </si>
  <si>
    <t>MARGINAL SUL</t>
  </si>
  <si>
    <t>009+940</t>
  </si>
  <si>
    <t>Vertical_21b9d62_20230923_133041.jpg</t>
  </si>
  <si>
    <t>Vertical_21b9d62_20230923_133045.jpg</t>
  </si>
  <si>
    <t>Vertical_21b9d62_20230923_133052.jpg</t>
  </si>
  <si>
    <t>2ªEntrega</t>
  </si>
  <si>
    <t>2778a6ad29581b9d</t>
  </si>
  <si>
    <t>Guilherme de Oliveira Monge</t>
  </si>
  <si>
    <t>064+625</t>
  </si>
  <si>
    <t>Vertical_9790a64_20230930_092714.jpg</t>
  </si>
  <si>
    <t>Vertical_9790a64_20230930_092723.jpg</t>
  </si>
  <si>
    <t>Vertical_9790a64_20230930_092734.jpg</t>
  </si>
  <si>
    <t>064+990</t>
  </si>
  <si>
    <t>NÃO IDENTIFICADO</t>
  </si>
  <si>
    <t>POSTE COLAPSIVEL</t>
  </si>
  <si>
    <t>Vertical_6640296_20230913_115827.jpg</t>
  </si>
  <si>
    <t>Vertical_6640296_20230913_115836.jpg</t>
  </si>
  <si>
    <t>Vertical_6640296_20230913_115843.jpg</t>
  </si>
  <si>
    <t>027+440</t>
  </si>
  <si>
    <t>Vertical_21b9d62_20231002_154801.jpg</t>
  </si>
  <si>
    <t>Vertical_21b9d62_20231002_154808.jpg</t>
  </si>
  <si>
    <t>Vertical_21b9d62_20231002_154817.jpg</t>
  </si>
  <si>
    <t>L22-SP055-L-RetroSV</t>
  </si>
  <si>
    <t>SP-055</t>
  </si>
  <si>
    <t>LESTE</t>
  </si>
  <si>
    <t>290+675</t>
  </si>
  <si>
    <t>Vertical_21b9d62_20230928_103053.jpg</t>
  </si>
  <si>
    <t>Vertical_21b9d62_20230928_103131.jpg</t>
  </si>
  <si>
    <t>Vertical_21b9d62_20230928_103143.jpg</t>
  </si>
  <si>
    <t>Vertical_21b9d62_20230928_103224.jpg</t>
  </si>
  <si>
    <t>Vertical_21b9d62_20230928_103255.jpg</t>
  </si>
  <si>
    <t>SPD 291-055</t>
  </si>
  <si>
    <t>291+170</t>
  </si>
  <si>
    <t>ECOVIAS</t>
  </si>
  <si>
    <t>Vertical_21b9d62_20230928_095942.jpg</t>
  </si>
  <si>
    <t>Vertical_21b9d62_20230928_095951.jpg</t>
  </si>
  <si>
    <t>Vertical_21b9d62_20230928_095958.jpg</t>
  </si>
  <si>
    <t>2,00x1,00</t>
  </si>
  <si>
    <t>Vertical_21b9d62_20230928_100921.jpg</t>
  </si>
  <si>
    <t>Vertical_21b9d62_20230928_100929.jpg</t>
  </si>
  <si>
    <t>Vertical_21b9d62_20230928_100937.jpg</t>
  </si>
  <si>
    <t>Ramo 0300</t>
  </si>
  <si>
    <t>Vertical_21b9d62_20230928_094911.jpg</t>
  </si>
  <si>
    <t>Vertical_21b9d62_20230928_094944.jpg</t>
  </si>
  <si>
    <t>Vertical_21b9d62_20230928_094952.jpg</t>
  </si>
  <si>
    <t>Vertical_21b9d62_20230928_095004.jpg</t>
  </si>
  <si>
    <t>L22-SP055-O-RetroSV</t>
  </si>
  <si>
    <t>SPD 248-055</t>
  </si>
  <si>
    <t>Ramo 0600</t>
  </si>
  <si>
    <t>OESTE</t>
  </si>
  <si>
    <t>248+090</t>
  </si>
  <si>
    <t>Vertical_21b9d62_20230927_085215.jpg</t>
  </si>
  <si>
    <t>Vertical_21b9d62_20230927_085231.jpg</t>
  </si>
  <si>
    <t>Vertical_21b9d62_20230927_085238.jpg</t>
  </si>
  <si>
    <t>Vertical_21b9d62_20230927_085244.jpg</t>
  </si>
  <si>
    <t>Ramo 0700</t>
  </si>
  <si>
    <t>Vertical_21b9d62_20230927_083931.jpg</t>
  </si>
  <si>
    <t>Vertical_21b9d62_20230927_083951.jpg</t>
  </si>
  <si>
    <t>Vertical_21b9d62_20230927_083957.jpg</t>
  </si>
  <si>
    <t>Vertical_21b9d62_20230927_084103.jpg</t>
  </si>
  <si>
    <t>L22-SP055-L-RetroSA</t>
  </si>
  <si>
    <t>292+210</t>
  </si>
  <si>
    <t>AEREA</t>
  </si>
  <si>
    <t>AÇO</t>
  </si>
  <si>
    <t>SEMI-PORTICO</t>
  </si>
  <si>
    <t>Vertical_0088452_20230928_101218.jpg</t>
  </si>
  <si>
    <t>025f5f44b0e80884</t>
  </si>
  <si>
    <t>Peterson Alexandre Bologni Dutra</t>
  </si>
  <si>
    <t>L22-SP055-O-RetroSA</t>
  </si>
  <si>
    <t>Vertical_0088452_20230928_100430.jpg</t>
  </si>
  <si>
    <t>NOME DA RODOVIA</t>
  </si>
  <si>
    <t>SENTIDO</t>
  </si>
  <si>
    <t>KM</t>
  </si>
  <si>
    <t xml:space="preserve"> LAT</t>
  </si>
  <si>
    <t>LONG</t>
  </si>
  <si>
    <t>FOTO</t>
  </si>
  <si>
    <t>INICIO</t>
  </si>
  <si>
    <t>FIM</t>
  </si>
  <si>
    <t>134+650</t>
  </si>
  <si>
    <t>134+320</t>
  </si>
  <si>
    <t>134+800</t>
  </si>
  <si>
    <t>SP-070</t>
  </si>
  <si>
    <t>SPM-070D</t>
  </si>
  <si>
    <t>SPD-045/070</t>
  </si>
  <si>
    <t>SPD-134/070</t>
  </si>
  <si>
    <t>SPI-035</t>
  </si>
  <si>
    <t>SP-019</t>
  </si>
  <si>
    <t>SP-099</t>
  </si>
  <si>
    <t>SPI-179</t>
  </si>
  <si>
    <t>SPI-117</t>
  </si>
  <si>
    <t>011+800</t>
  </si>
  <si>
    <t>061+300</t>
  </si>
  <si>
    <t>011+100</t>
  </si>
  <si>
    <t>017+280</t>
  </si>
  <si>
    <t>025+820</t>
  </si>
  <si>
    <t>019+140</t>
  </si>
  <si>
    <t>026+580</t>
  </si>
  <si>
    <t>040+814</t>
  </si>
  <si>
    <t>039+458</t>
  </si>
  <si>
    <t>000+000</t>
  </si>
  <si>
    <t>000+900</t>
  </si>
  <si>
    <t>002+500</t>
  </si>
  <si>
    <t>004+500</t>
  </si>
  <si>
    <t>011+500</t>
  </si>
  <si>
    <t>005+400</t>
  </si>
  <si>
    <t>SP-070,SP-070,011+800,-23.50766,-46.55096,SP-070,SP-070,061+300,-23.36392,-46.12812,,</t>
  </si>
  <si>
    <t>SP-070,SP-070,011+100,-23.50960,-46.55586,SP-070,SP-070,061+300,-23.36376,-46.12852,,</t>
  </si>
  <si>
    <t>SP-070,SP-070,061+300,-23.36392,-46.12812,SP-070,SP-070,134+800,-23.08245,-45.54688,,</t>
  </si>
  <si>
    <t>SP-070,SP-070,061+300,-23.36376,-46.12852,SP-070,SP-070,134+800,-23.08188,-45.54741,,</t>
  </si>
  <si>
    <t>SPM-070D,SPM-070D,017+280,-23.48491,-46.50556,SPM-070D,SPM-070D,025+820,-23.47254,-46.43466,,</t>
  </si>
  <si>
    <t>SPM-070D,SPM-070D,019+140,-23.47290,-46.49394,SPM-070D,SPM-070D,026+580,-23.46801,-46.42862,,</t>
  </si>
  <si>
    <t>SPD-045/070,SPD-045/070,040+814,-23.44412,-46.25168,SPD-045/070,SPD-045/070,039+458,-23.43841,-46.26041,,</t>
  </si>
  <si>
    <t>SPD-045/070,SPD-045/070,039+458,-23.43872,-46.26019,SPD-045/070,SPD-045/070,039+458,-23.44427,-46.25180,,</t>
  </si>
  <si>
    <t>SPD-134/070,SPD-134/070,134+320,-23.08502,-45.54691,SPD-134/070,SPD-134/070,134+650,-23.08459,-45.54334,,</t>
  </si>
  <si>
    <t>SPI-035,SPI-035,000+000,-23.46450,-46.33594,SPI-035,SPI-035,000+900,-23.45989,-46.3431,,</t>
  </si>
  <si>
    <t>SPI-035,SPI-035,000+000,-23.46489,-46.33637,SPI-035,SPI-035,000+900,-23.46001,-46.34319,,</t>
  </si>
  <si>
    <t>SP-019,SP-019,000+000,-23.47520,-46.49837,SP-019,SP-019,002+500,-23.45823,-46.49074,,</t>
  </si>
  <si>
    <t>SP-019,SP-019,000+000,-23.47364,-46.49166,SP-019,SP-019,002+500,-23.45842,-46.49109,,</t>
  </si>
  <si>
    <t>SP-099,SP-099,004+500,-23.24339,-45.86898,SP-099,SP-099,011+500,-23.27592,-45.81208,,</t>
  </si>
  <si>
    <t>SPI-179,SPI-179,000+000,-23.32703,-46.12673,SPI-179,SPI-179,005+400,-23.36872,-46.13378,,</t>
  </si>
  <si>
    <t>SPI-179,SPI-179,000+000,-23.32762,-46.12870,SPI-179,SPI-179,005+400,-23.36553,-46.131,,</t>
  </si>
  <si>
    <t>SPI-117,SPI-117,000+000,-23.05730,-45.62107,SPI-117,SPI-117,004+500,-23.09440,-45.61717,,</t>
  </si>
  <si>
    <t>SPI-117,SPI-117,000+000,-23.05718,-45.62138,SPI-117,SPI-117,004+500,-23.09404,-45.61728,,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</si>
</sst>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Fill="1"/>
    <xf numFmtId="0" fontId="0" fillId="0" borderId="2" xfId="0" applyFont="1" applyBorder="1" applyAlignment="1">
      <alignment vertical="center"/>
    </xf>
    <xf numFmtId="1" fontId="0" fillId="0" borderId="2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ill="1" applyBorder="1"/>
    <xf numFmtId="0" fontId="0" fillId="0" borderId="1" xfId="0" applyFont="1" applyBorder="1" applyAlignment="1">
      <alignment vertical="center"/>
    </xf>
    <xf numFmtId="0" fontId="0" fillId="0" borderId="0" xfId="0"/>
    <xf numFmtId="0" fontId="0" fillId="0" borderId="8" xfId="0" applyFill="1" applyBorder="1" applyAlignment="1">
      <alignment horizontal="left"/>
    </xf>
    <xf numFmtId="1" fontId="0" fillId="0" borderId="1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2" fontId="0" fillId="0" borderId="1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file:///C:\Users\CRASVIA%20-%20Marcelo\Dropbox\Projetos\EcoVias\2023%20-%202Sem\Vertical\Fotos%20Compactadas\Vertical_9790a64_20230930_092714.jpg" TargetMode="External"/><Relationship Id="rId21" Type="http://schemas.openxmlformats.org/officeDocument/2006/relationships/image" Target="../media/image11.jpeg"/><Relationship Id="rId42" Type="http://schemas.openxmlformats.org/officeDocument/2006/relationships/image" Target="file:///C:\Users\CRASVIA%20-%20Marcelo\Dropbox\Projetos\EcoVias\2023%20-%202Sem\Vertical\Fotos%20Compactadas\Vertical_21b9d62_20230928_095951.jpg" TargetMode="External"/><Relationship Id="rId47" Type="http://schemas.openxmlformats.org/officeDocument/2006/relationships/image" Target="../media/image24.jpeg"/><Relationship Id="rId63" Type="http://schemas.openxmlformats.org/officeDocument/2006/relationships/image" Target="../media/image32.jpeg"/><Relationship Id="rId68" Type="http://schemas.openxmlformats.org/officeDocument/2006/relationships/image" Target="file:///C:\Users\CRASVIA%20-%20Marcelo\Dropbox\Projetos\EcoVias\2023%20-%202Sem\Vertical\Fotos%20Compactadas\Vertical_21b9d62_20230927_083931.jpg" TargetMode="External"/><Relationship Id="rId16" Type="http://schemas.openxmlformats.org/officeDocument/2006/relationships/image" Target="file:///C:\Users\CRASVIA%20-%20Marcelo\Dropbox\Projetos\EcoVias\2023%20-%202Sem\Vertical\Fotos%20Compactadas\Vertical_9790a64_20230930_092523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C:\Users\CRASVIA%20-%20Marcelo\Dropbox\Projetos\EcoVias\2023%20-%202Sem\Vertical\Fotos%20Compactadas\Vertical_21b9d62_20231002_154801.jpg" TargetMode="External"/><Relationship Id="rId32" Type="http://schemas.openxmlformats.org/officeDocument/2006/relationships/image" Target="file:///C:\Users\CRASVIA%20-%20Marcelo\Dropbox\Projetos\EcoVias\2023%20-%202Sem\Vertical\Fotos%20Compactadas\Vertical_21b9d62_20230928_103131.jpg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C:\Users\CRASVIA%20-%20Marcelo\Dropbox\Projetos\EcoVias\2023%20-%202Sem\Vertical\Fotos%20Compactadas\Vertical_21b9d62_20230928_095942.jpg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image" Target="file:///C:\Users\CRASVIA%20-%20Marcelo\Dropbox\Projetos\EcoVias\2023%20-%202Sem\Vertical\Fotos%20Compactadas\Vertical_21b9d62_20230928_095004.jpg" TargetMode="External"/><Relationship Id="rId66" Type="http://schemas.openxmlformats.org/officeDocument/2006/relationships/image" Target="file:///C:\Users\CRASVIA%20-%20Marcelo\Dropbox\Projetos\EcoVias\2023%20-%202Sem\Vertical\Fotos%20Compactadas\Vertical_21b9d62_20230927_085244.jpg" TargetMode="External"/><Relationship Id="rId74" Type="http://schemas.openxmlformats.org/officeDocument/2006/relationships/image" Target="file:///C:\Users\CRASVIA%20-%20Marcelo\Dropbox\Projetos\EcoVias\2023%20-%202Sem\Vertical\Fotos%20Compactadas\Vertical_21b9d62_20230927_084103.jpg" TargetMode="External"/><Relationship Id="rId5" Type="http://schemas.openxmlformats.org/officeDocument/2006/relationships/image" Target="../media/image3.jpeg"/><Relationship Id="rId61" Type="http://schemas.openxmlformats.org/officeDocument/2006/relationships/image" Target="../media/image31.jpeg"/><Relationship Id="rId19" Type="http://schemas.openxmlformats.org/officeDocument/2006/relationships/image" Target="../media/image10.jpeg"/><Relationship Id="rId14" Type="http://schemas.openxmlformats.org/officeDocument/2006/relationships/image" Target="file:///C:\Users\CRASVIA%20-%20Marcelo\Dropbox\Projetos\EcoVias\2023%20-%202Sem\Vertical\Fotos%20Compactadas\Vertical_e777100_20230902_095035.jpg" TargetMode="External"/><Relationship Id="rId22" Type="http://schemas.openxmlformats.org/officeDocument/2006/relationships/image" Target="file:///C:\Users\CRASVIA%20-%20Marcelo\Dropbox\Projetos\EcoVias\2023%20-%202Sem\Vertical\Fotos%20Compactadas\Vertical_21b9d62_20230923_133041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C:\Users\CRASVIA%20-%20Marcelo\Dropbox\Projetos\EcoVias\2023%20-%202Sem\Vertical\Fotos%20Compactadas\Vertical_21b9d62_20230928_103053.jpg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image" Target="file:///C:\Users\CRASVIA%20-%20Marcelo\Dropbox\Projetos\EcoVias\2023%20-%202Sem\Vertical\Fotos%20Compactadas\Vertical_21b9d62_20230928_100929.jpg" TargetMode="External"/><Relationship Id="rId56" Type="http://schemas.openxmlformats.org/officeDocument/2006/relationships/image" Target="file:///C:\Users\CRASVIA%20-%20Marcelo\Dropbox\Projetos\EcoVias\2023%20-%202Sem\Vertical\Fotos%20Compactadas\Vertical_21b9d62_20230928_094952.jpg" TargetMode="External"/><Relationship Id="rId64" Type="http://schemas.openxmlformats.org/officeDocument/2006/relationships/image" Target="file:///C:\Users\CRASVIA%20-%20Marcelo\Dropbox\Projetos\EcoVias\2023%20-%202Sem\Vertical\Fotos%20Compactadas\Vertical_21b9d62_20230927_085238.jpg" TargetMode="External"/><Relationship Id="rId69" Type="http://schemas.openxmlformats.org/officeDocument/2006/relationships/image" Target="../media/image35.jpeg"/><Relationship Id="rId77" Type="http://schemas.openxmlformats.org/officeDocument/2006/relationships/image" Target="../media/image39.jpeg"/><Relationship Id="rId8" Type="http://schemas.openxmlformats.org/officeDocument/2006/relationships/image" Target="file:///C:\Users\CRASVIA%20-%20Marcelo\Dropbox\Projetos\EcoVias\2023%20-%202Sem\Vertical\Fotos%20Compactadas\Vertical_964cb00_20230926_133932.jpg" TargetMode="External"/><Relationship Id="rId51" Type="http://schemas.openxmlformats.org/officeDocument/2006/relationships/image" Target="../media/image26.jpeg"/><Relationship Id="rId72" Type="http://schemas.openxmlformats.org/officeDocument/2006/relationships/image" Target="file:///C:\Users\CRASVIA%20-%20Marcelo\Dropbox\Projetos\EcoVias\2023%20-%202Sem\Vertical\Fotos%20Compactadas\Vertical_21b9d62_20230927_083957.jpg" TargetMode="External"/><Relationship Id="rId3" Type="http://schemas.openxmlformats.org/officeDocument/2006/relationships/image" Target="../media/image2.jpeg"/><Relationship Id="rId12" Type="http://schemas.openxmlformats.org/officeDocument/2006/relationships/image" Target="file:///C:\Users\CRASVIA%20-%20Marcelo\Dropbox\Projetos\EcoVias\2023%20-%202Sem\Vertical\Fotos%20Compactadas\Vertical_4f92869_20231108_084949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C:\Users\CRASVIA%20-%20Marcelo\Dropbox\Projetos\EcoVias\2023%20-%202Sem\Vertical\Fotos%20Compactadas\Vertical_21b9d62_20230928_103255.jpg" TargetMode="External"/><Relationship Id="rId46" Type="http://schemas.openxmlformats.org/officeDocument/2006/relationships/image" Target="file:///C:\Users\CRASVIA%20-%20Marcelo\Dropbox\Projetos\EcoVias\2023%20-%202Sem\Vertical\Fotos%20Compactadas\Vertical_21b9d62_20230928_100921.jpg" TargetMode="External"/><Relationship Id="rId59" Type="http://schemas.openxmlformats.org/officeDocument/2006/relationships/image" Target="../media/image30.jpeg"/><Relationship Id="rId67" Type="http://schemas.openxmlformats.org/officeDocument/2006/relationships/image" Target="../media/image34.jpeg"/><Relationship Id="rId20" Type="http://schemas.openxmlformats.org/officeDocument/2006/relationships/image" Target="file:///C:\Users\CRASVIA%20-%20Marcelo\Dropbox\Projetos\EcoVias\2023%20-%202Sem\Vertical\Fotos%20Compactadas\Vertical_c70cb94_20230905_143526.jpg" TargetMode="External"/><Relationship Id="rId41" Type="http://schemas.openxmlformats.org/officeDocument/2006/relationships/image" Target="../media/image21.jpeg"/><Relationship Id="rId54" Type="http://schemas.openxmlformats.org/officeDocument/2006/relationships/image" Target="file:///C:\Users\CRASVIA%20-%20Marcelo\Dropbox\Projetos\EcoVias\2023%20-%202Sem\Vertical\Fotos%20Compactadas\Vertical_21b9d62_20230928_094944.jpg" TargetMode="External"/><Relationship Id="rId62" Type="http://schemas.openxmlformats.org/officeDocument/2006/relationships/image" Target="file:///C:\Users\CRASVIA%20-%20Marcelo\Dropbox\Projetos\EcoVias\2023%20-%202Sem\Vertical\Fotos%20Compactadas\Vertical_21b9d62_20230927_085231.jpg" TargetMode="External"/><Relationship Id="rId70" Type="http://schemas.openxmlformats.org/officeDocument/2006/relationships/image" Target="file:///C:\Users\CRASVIA%20-%20Marcelo\Dropbox\Projetos\EcoVias\2023%20-%202Sem\Vertical\Fotos%20Compactadas\Vertical_21b9d62_20230927_083951.jpg" TargetMode="External"/><Relationship Id="rId75" Type="http://schemas.openxmlformats.org/officeDocument/2006/relationships/image" Target="../media/image38.jpeg"/><Relationship Id="rId1" Type="http://schemas.openxmlformats.org/officeDocument/2006/relationships/image" Target="../media/image1.jpeg"/><Relationship Id="rId6" Type="http://schemas.openxmlformats.org/officeDocument/2006/relationships/image" Target="file:///C:\Users\CRASVIA%20-%20Marcelo\Dropbox\Projetos\EcoVias\2023%20-%202Sem\Vertical\Fotos%20Compactadas\Vertical_6640296_20230911_160520.jpg" TargetMode="External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C:\Users\CRASVIA%20-%20Marcelo\Dropbox\Projetos\EcoVias\2023%20-%202Sem\Vertical\Fotos%20Compactadas\Vertical_6640296_20230913_115827.jpg" TargetMode="External"/><Relationship Id="rId36" Type="http://schemas.openxmlformats.org/officeDocument/2006/relationships/image" Target="file:///C:\Users\CRASVIA%20-%20Marcelo\Dropbox\Projetos\EcoVias\2023%20-%202Sem\Vertical\Fotos%20Compactadas\Vertical_21b9d62_20230928_103224.jpg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10" Type="http://schemas.openxmlformats.org/officeDocument/2006/relationships/image" Target="file:///C:\Users\CRASVIA%20-%20Marcelo\Dropbox\Projetos\EcoVias\2023%20-%202Sem\Vertical\Fotos%20Compactadas\Vertical_964cb00_20230924_101839.jpg" TargetMode="External"/><Relationship Id="rId31" Type="http://schemas.openxmlformats.org/officeDocument/2006/relationships/image" Target="../media/image16.jpeg"/><Relationship Id="rId44" Type="http://schemas.openxmlformats.org/officeDocument/2006/relationships/image" Target="file:///C:\Users\CRASVIA%20-%20Marcelo\Dropbox\Projetos\EcoVias\2023%20-%202Sem\Vertical\Fotos%20Compactadas\Vertical_21b9d62_20230928_095958.jpg" TargetMode="External"/><Relationship Id="rId52" Type="http://schemas.openxmlformats.org/officeDocument/2006/relationships/image" Target="file:///C:\Users\CRASVIA%20-%20Marcelo\Dropbox\Projetos\EcoVias\2023%20-%202Sem\Vertical\Fotos%20Compactadas\Vertical_21b9d62_20230928_094911.jpg" TargetMode="External"/><Relationship Id="rId60" Type="http://schemas.openxmlformats.org/officeDocument/2006/relationships/image" Target="file:///C:\Users\CRASVIA%20-%20Marcelo\Dropbox\Projetos\EcoVias\2023%20-%202Sem\Vertical\Fotos%20Compactadas\Vertical_21b9d62_20230927_085215.jpg" TargetMode="External"/><Relationship Id="rId65" Type="http://schemas.openxmlformats.org/officeDocument/2006/relationships/image" Target="../media/image33.jpeg"/><Relationship Id="rId73" Type="http://schemas.openxmlformats.org/officeDocument/2006/relationships/image" Target="../media/image37.jpeg"/><Relationship Id="rId78" Type="http://schemas.openxmlformats.org/officeDocument/2006/relationships/image" Target="file:///C:\Users\CRASVIA%20-%20Marcelo\Dropbox\Projetos\EcoVias\2023%20-%202Sem\Vertical\Fotos%20Compactadas\Vertical_0088452_20230928_100430.jpg" TargetMode="External"/><Relationship Id="rId4" Type="http://schemas.openxmlformats.org/officeDocument/2006/relationships/image" Target="file:///C:\Users\CRASVIA%20-%20Marcelo\Dropbox\Projetos\EcoVias\2023%20-%202Sem\Vertical\Fotos%20Compactadas\Vertical_964cb00_20230926_144119.jpg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7.jpeg"/><Relationship Id="rId18" Type="http://schemas.openxmlformats.org/officeDocument/2006/relationships/image" Target="file:///C:\Users\CRASVIA%20-%20Marcelo\Dropbox\Projetos\EcoVias\2023%20-%202Sem\Vertical\Fotos%20Compactadas\Vertical_9790a64_20230930_081729.jpg" TargetMode="External"/><Relationship Id="rId39" Type="http://schemas.openxmlformats.org/officeDocument/2006/relationships/image" Target="../media/image20.jpeg"/><Relationship Id="rId34" Type="http://schemas.openxmlformats.org/officeDocument/2006/relationships/image" Target="file:///C:\Users\CRASVIA%20-%20Marcelo\Dropbox\Projetos\EcoVias\2023%20-%202Sem\Vertical\Fotos%20Compactadas\Vertical_21b9d62_20230928_103143.jpg" TargetMode="External"/><Relationship Id="rId50" Type="http://schemas.openxmlformats.org/officeDocument/2006/relationships/image" Target="file:///C:\Users\CRASVIA%20-%20Marcelo\Dropbox\Projetos\EcoVias\2023%20-%202Sem\Vertical\Fotos%20Compactadas\Vertical_21b9d62_20230928_100937.jpg" TargetMode="External"/><Relationship Id="rId55" Type="http://schemas.openxmlformats.org/officeDocument/2006/relationships/image" Target="../media/image28.jpeg"/><Relationship Id="rId76" Type="http://schemas.openxmlformats.org/officeDocument/2006/relationships/image" Target="file:///C:\Users\CRASVIA%20-%20Marcelo\Dropbox\Projetos\EcoVias\2023%20-%202Sem\Vertical\Fotos%20Compactadas\Vertical_0088452_20230928_101218.jpg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36.jpeg"/><Relationship Id="rId2" Type="http://schemas.openxmlformats.org/officeDocument/2006/relationships/image" Target="file:///C:\Users\CRASVIA%20-%20Marcelo\Dropbox\Projetos\EcoVias\2023%20-%202Sem\Vertical\Fotos%20Compactadas\Vertical_33b4789_20230925_152530.jpg" TargetMode="External"/><Relationship Id="rId29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16508</xdr:colOff>
      <xdr:row>1</xdr:row>
      <xdr:rowOff>16510</xdr:rowOff>
    </xdr:from>
    <xdr:to>
      <xdr:col>96</xdr:col>
      <xdr:colOff>633</xdr:colOff>
      <xdr:row>1</xdr:row>
      <xdr:rowOff>1883410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EB5E87-368F-4900-A0D7-2B1D572DC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8508" y="207010"/>
          <a:ext cx="59372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2</xdr:row>
      <xdr:rowOff>16470</xdr:rowOff>
    </xdr:from>
    <xdr:to>
      <xdr:col>95</xdr:col>
      <xdr:colOff>2038983</xdr:colOff>
      <xdr:row>2</xdr:row>
      <xdr:rowOff>1883370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2B28AB8-4C92-4012-9B2E-B43F24F9B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8508" y="1921470"/>
          <a:ext cx="59372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3</xdr:row>
      <xdr:rowOff>16470</xdr:rowOff>
    </xdr:from>
    <xdr:to>
      <xdr:col>95</xdr:col>
      <xdr:colOff>2038983</xdr:colOff>
      <xdr:row>3</xdr:row>
      <xdr:rowOff>1883370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5355286-707D-48AD-B2EA-9CF8FBEC9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8508" y="3826470"/>
          <a:ext cx="59372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4</xdr:row>
      <xdr:rowOff>16470</xdr:rowOff>
    </xdr:from>
    <xdr:to>
      <xdr:col>95</xdr:col>
      <xdr:colOff>2038983</xdr:colOff>
      <xdr:row>4</xdr:row>
      <xdr:rowOff>1883370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D1D8EC1-B535-4AA0-8A25-5F1D4613D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28508" y="5731470"/>
          <a:ext cx="59372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5</xdr:row>
      <xdr:rowOff>16510</xdr:rowOff>
    </xdr:from>
    <xdr:to>
      <xdr:col>95</xdr:col>
      <xdr:colOff>2038983</xdr:colOff>
      <xdr:row>5</xdr:row>
      <xdr:rowOff>1883410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53DCBBA0-0069-48D3-BE66-34E5400D9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20701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6</xdr:row>
      <xdr:rowOff>16470</xdr:rowOff>
    </xdr:from>
    <xdr:to>
      <xdr:col>95</xdr:col>
      <xdr:colOff>2038983</xdr:colOff>
      <xdr:row>6</xdr:row>
      <xdr:rowOff>1883370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7E300C93-2FF6-4487-A1B2-6BBF525A2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19256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7</xdr:row>
      <xdr:rowOff>16470</xdr:rowOff>
    </xdr:from>
    <xdr:to>
      <xdr:col>95</xdr:col>
      <xdr:colOff>2038983</xdr:colOff>
      <xdr:row>7</xdr:row>
      <xdr:rowOff>1883370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B38C84A6-665B-4797-91B1-89938986CD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2116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8</xdr:row>
      <xdr:rowOff>16470</xdr:rowOff>
    </xdr:from>
    <xdr:to>
      <xdr:col>95</xdr:col>
      <xdr:colOff>2038983</xdr:colOff>
      <xdr:row>8</xdr:row>
      <xdr:rowOff>1883370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242911B4-EB75-4838-BBEB-9E8963B44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4783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9</xdr:row>
      <xdr:rowOff>16470</xdr:rowOff>
    </xdr:from>
    <xdr:to>
      <xdr:col>95</xdr:col>
      <xdr:colOff>2038983</xdr:colOff>
      <xdr:row>9</xdr:row>
      <xdr:rowOff>1883370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6CAA76CA-139F-47F2-A743-7199B182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5164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10</xdr:row>
      <xdr:rowOff>16669</xdr:rowOff>
    </xdr:from>
    <xdr:to>
      <xdr:col>95</xdr:col>
      <xdr:colOff>2038983</xdr:colOff>
      <xdr:row>10</xdr:row>
      <xdr:rowOff>1883569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8F389DF4-D268-4829-BCF2-397EED147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53547169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11</xdr:row>
      <xdr:rowOff>16669</xdr:rowOff>
    </xdr:from>
    <xdr:to>
      <xdr:col>95</xdr:col>
      <xdr:colOff>2038983</xdr:colOff>
      <xdr:row>11</xdr:row>
      <xdr:rowOff>1883569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2D42E168-ECA9-4F22-8E24-9B7ABB0CC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55452169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12</xdr:row>
      <xdr:rowOff>16669</xdr:rowOff>
    </xdr:from>
    <xdr:to>
      <xdr:col>95</xdr:col>
      <xdr:colOff>2038983</xdr:colOff>
      <xdr:row>12</xdr:row>
      <xdr:rowOff>1883569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E2E85B0F-7729-4F0E-80C7-05FE04366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93552169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13</xdr:row>
      <xdr:rowOff>16669</xdr:rowOff>
    </xdr:from>
    <xdr:to>
      <xdr:col>95</xdr:col>
      <xdr:colOff>2038983</xdr:colOff>
      <xdr:row>13</xdr:row>
      <xdr:rowOff>1883569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F54F2715-23A7-492A-9AAC-CFC53D4CD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148797169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14</xdr:row>
      <xdr:rowOff>16669</xdr:rowOff>
    </xdr:from>
    <xdr:to>
      <xdr:col>95</xdr:col>
      <xdr:colOff>2038983</xdr:colOff>
      <xdr:row>14</xdr:row>
      <xdr:rowOff>1883569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E3F7D928-47F6-46A0-9CA2-3AC507D42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150702169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15</xdr:row>
      <xdr:rowOff>16470</xdr:rowOff>
    </xdr:from>
    <xdr:to>
      <xdr:col>95</xdr:col>
      <xdr:colOff>2038983</xdr:colOff>
      <xdr:row>15</xdr:row>
      <xdr:rowOff>1883370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9777A8D1-3822-4E02-8390-A314B77C3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76406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15</xdr:row>
      <xdr:rowOff>16470</xdr:rowOff>
    </xdr:from>
    <xdr:to>
      <xdr:col>96</xdr:col>
      <xdr:colOff>2038983</xdr:colOff>
      <xdr:row>15</xdr:row>
      <xdr:rowOff>1883370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E51B3661-1D5B-4239-8162-11A4543D8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76406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15</xdr:row>
      <xdr:rowOff>16470</xdr:rowOff>
    </xdr:from>
    <xdr:to>
      <xdr:col>97</xdr:col>
      <xdr:colOff>2038983</xdr:colOff>
      <xdr:row>15</xdr:row>
      <xdr:rowOff>1883370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D2AB784-5AD1-46A8-A71A-0C5C2E177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76406970"/>
          <a:ext cx="2022475" cy="1866900"/>
        </a:xfrm>
        <a:prstGeom prst="rect">
          <a:avLst/>
        </a:prstGeom>
      </xdr:spPr>
    </xdr:pic>
    <xdr:clientData/>
  </xdr:twoCellAnchor>
  <xdr:twoCellAnchor>
    <xdr:from>
      <xdr:col>98</xdr:col>
      <xdr:colOff>16508</xdr:colOff>
      <xdr:row>15</xdr:row>
      <xdr:rowOff>16470</xdr:rowOff>
    </xdr:from>
    <xdr:to>
      <xdr:col>98</xdr:col>
      <xdr:colOff>2038983</xdr:colOff>
      <xdr:row>15</xdr:row>
      <xdr:rowOff>1883370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C738D0A0-3753-4F53-A5D0-BE414DCAA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5433" y="76406970"/>
          <a:ext cx="2022475" cy="1866900"/>
        </a:xfrm>
        <a:prstGeom prst="rect">
          <a:avLst/>
        </a:prstGeom>
      </xdr:spPr>
    </xdr:pic>
    <xdr:clientData/>
  </xdr:twoCellAnchor>
  <xdr:twoCellAnchor>
    <xdr:from>
      <xdr:col>99</xdr:col>
      <xdr:colOff>16508</xdr:colOff>
      <xdr:row>15</xdr:row>
      <xdr:rowOff>16470</xdr:rowOff>
    </xdr:from>
    <xdr:to>
      <xdr:col>99</xdr:col>
      <xdr:colOff>2038983</xdr:colOff>
      <xdr:row>15</xdr:row>
      <xdr:rowOff>1883370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E7CFB449-8364-4889-89A7-F8020F3F9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63308" y="76406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16</xdr:row>
      <xdr:rowOff>16470</xdr:rowOff>
    </xdr:from>
    <xdr:to>
      <xdr:col>95</xdr:col>
      <xdr:colOff>2038983</xdr:colOff>
      <xdr:row>16</xdr:row>
      <xdr:rowOff>1883370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F4B15037-67C6-4FE8-AF7A-EF8EF852A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78311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16</xdr:row>
      <xdr:rowOff>16470</xdr:rowOff>
    </xdr:from>
    <xdr:to>
      <xdr:col>96</xdr:col>
      <xdr:colOff>2038983</xdr:colOff>
      <xdr:row>16</xdr:row>
      <xdr:rowOff>1883370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B2DC1B2-1338-452D-9ECB-E5EAE7BB7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78311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16</xdr:row>
      <xdr:rowOff>16470</xdr:rowOff>
    </xdr:from>
    <xdr:to>
      <xdr:col>97</xdr:col>
      <xdr:colOff>2038983</xdr:colOff>
      <xdr:row>16</xdr:row>
      <xdr:rowOff>1883370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1FD928EA-44C3-4B71-99AC-5B5EED9AE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7831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17</xdr:row>
      <xdr:rowOff>16470</xdr:rowOff>
    </xdr:from>
    <xdr:to>
      <xdr:col>95</xdr:col>
      <xdr:colOff>2038983</xdr:colOff>
      <xdr:row>17</xdr:row>
      <xdr:rowOff>1883370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84E48A15-CFB8-4811-A287-FA9FBA577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80216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17</xdr:row>
      <xdr:rowOff>16470</xdr:rowOff>
    </xdr:from>
    <xdr:to>
      <xdr:col>96</xdr:col>
      <xdr:colOff>2038983</xdr:colOff>
      <xdr:row>17</xdr:row>
      <xdr:rowOff>1883370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AFB17C3-1FC5-4D43-B72B-B78F44D87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80216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17</xdr:row>
      <xdr:rowOff>16470</xdr:rowOff>
    </xdr:from>
    <xdr:to>
      <xdr:col>97</xdr:col>
      <xdr:colOff>2038983</xdr:colOff>
      <xdr:row>17</xdr:row>
      <xdr:rowOff>1883370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2FBA4DAD-4F6E-4B84-A097-5E3488E85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80216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18</xdr:row>
      <xdr:rowOff>16470</xdr:rowOff>
    </xdr:from>
    <xdr:to>
      <xdr:col>95</xdr:col>
      <xdr:colOff>2038983</xdr:colOff>
      <xdr:row>18</xdr:row>
      <xdr:rowOff>1883370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C179A636-13A3-4FB9-9327-1C24C7AC4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82121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18</xdr:row>
      <xdr:rowOff>16470</xdr:rowOff>
    </xdr:from>
    <xdr:to>
      <xdr:col>96</xdr:col>
      <xdr:colOff>2038983</xdr:colOff>
      <xdr:row>18</xdr:row>
      <xdr:rowOff>1883370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EC73B570-C7A4-423B-9B49-3B920E6FF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82121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18</xdr:row>
      <xdr:rowOff>16470</xdr:rowOff>
    </xdr:from>
    <xdr:to>
      <xdr:col>97</xdr:col>
      <xdr:colOff>2038983</xdr:colOff>
      <xdr:row>18</xdr:row>
      <xdr:rowOff>1883370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772E11B6-A8DF-49EF-B8F4-3BA96937D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82121970"/>
          <a:ext cx="2022475" cy="1866900"/>
        </a:xfrm>
        <a:prstGeom prst="rect">
          <a:avLst/>
        </a:prstGeom>
      </xdr:spPr>
    </xdr:pic>
    <xdr:clientData/>
  </xdr:twoCellAnchor>
  <xdr:twoCellAnchor>
    <xdr:from>
      <xdr:col>98</xdr:col>
      <xdr:colOff>16508</xdr:colOff>
      <xdr:row>18</xdr:row>
      <xdr:rowOff>16470</xdr:rowOff>
    </xdr:from>
    <xdr:to>
      <xdr:col>98</xdr:col>
      <xdr:colOff>2038983</xdr:colOff>
      <xdr:row>18</xdr:row>
      <xdr:rowOff>1883370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76EFB322-1B1D-47EE-B8CF-89ADAD1C9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5433" y="8212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19</xdr:row>
      <xdr:rowOff>16470</xdr:rowOff>
    </xdr:from>
    <xdr:to>
      <xdr:col>95</xdr:col>
      <xdr:colOff>2038983</xdr:colOff>
      <xdr:row>19</xdr:row>
      <xdr:rowOff>1883370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DD36F0DE-D579-49C8-8461-B7F7A6334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89741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19</xdr:row>
      <xdr:rowOff>16470</xdr:rowOff>
    </xdr:from>
    <xdr:to>
      <xdr:col>96</xdr:col>
      <xdr:colOff>2038983</xdr:colOff>
      <xdr:row>19</xdr:row>
      <xdr:rowOff>1883370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27E6B932-A766-418C-96A0-721B30F40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89741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19</xdr:row>
      <xdr:rowOff>16470</xdr:rowOff>
    </xdr:from>
    <xdr:to>
      <xdr:col>97</xdr:col>
      <xdr:colOff>2038983</xdr:colOff>
      <xdr:row>19</xdr:row>
      <xdr:rowOff>1883370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F9D7C718-6433-47E5-BEE4-48AFB0819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89741970"/>
          <a:ext cx="2022475" cy="1866900"/>
        </a:xfrm>
        <a:prstGeom prst="rect">
          <a:avLst/>
        </a:prstGeom>
      </xdr:spPr>
    </xdr:pic>
    <xdr:clientData/>
  </xdr:twoCellAnchor>
  <xdr:twoCellAnchor>
    <xdr:from>
      <xdr:col>98</xdr:col>
      <xdr:colOff>16508</xdr:colOff>
      <xdr:row>19</xdr:row>
      <xdr:rowOff>16470</xdr:rowOff>
    </xdr:from>
    <xdr:to>
      <xdr:col>98</xdr:col>
      <xdr:colOff>2038983</xdr:colOff>
      <xdr:row>19</xdr:row>
      <xdr:rowOff>1883370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157D3B08-45D8-4BF9-89EA-5B1CDE514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5433" y="89741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20</xdr:row>
      <xdr:rowOff>16470</xdr:rowOff>
    </xdr:from>
    <xdr:to>
      <xdr:col>95</xdr:col>
      <xdr:colOff>2038983</xdr:colOff>
      <xdr:row>20</xdr:row>
      <xdr:rowOff>1883370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B38268A-048B-407E-8A0D-ED95C7DEA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r:link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91646970"/>
          <a:ext cx="2022475" cy="1866900"/>
        </a:xfrm>
        <a:prstGeom prst="rect">
          <a:avLst/>
        </a:prstGeom>
      </xdr:spPr>
    </xdr:pic>
    <xdr:clientData/>
  </xdr:twoCellAnchor>
  <xdr:twoCellAnchor>
    <xdr:from>
      <xdr:col>96</xdr:col>
      <xdr:colOff>16508</xdr:colOff>
      <xdr:row>20</xdr:row>
      <xdr:rowOff>16470</xdr:rowOff>
    </xdr:from>
    <xdr:to>
      <xdr:col>96</xdr:col>
      <xdr:colOff>2038983</xdr:colOff>
      <xdr:row>20</xdr:row>
      <xdr:rowOff>1883370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DC02E4A5-AAD8-4D5F-9E2E-EECE5398A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19683" y="91646970"/>
          <a:ext cx="2022475" cy="1866900"/>
        </a:xfrm>
        <a:prstGeom prst="rect">
          <a:avLst/>
        </a:prstGeom>
      </xdr:spPr>
    </xdr:pic>
    <xdr:clientData/>
  </xdr:twoCellAnchor>
  <xdr:twoCellAnchor>
    <xdr:from>
      <xdr:col>97</xdr:col>
      <xdr:colOff>16508</xdr:colOff>
      <xdr:row>20</xdr:row>
      <xdr:rowOff>16470</xdr:rowOff>
    </xdr:from>
    <xdr:to>
      <xdr:col>97</xdr:col>
      <xdr:colOff>2038983</xdr:colOff>
      <xdr:row>20</xdr:row>
      <xdr:rowOff>1883370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E64CB097-B6F5-4E3C-B970-36F7711A4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67558" y="91646970"/>
          <a:ext cx="2022475" cy="1866900"/>
        </a:xfrm>
        <a:prstGeom prst="rect">
          <a:avLst/>
        </a:prstGeom>
      </xdr:spPr>
    </xdr:pic>
    <xdr:clientData/>
  </xdr:twoCellAnchor>
  <xdr:twoCellAnchor>
    <xdr:from>
      <xdr:col>98</xdr:col>
      <xdr:colOff>16508</xdr:colOff>
      <xdr:row>20</xdr:row>
      <xdr:rowOff>16470</xdr:rowOff>
    </xdr:from>
    <xdr:to>
      <xdr:col>98</xdr:col>
      <xdr:colOff>2038983</xdr:colOff>
      <xdr:row>20</xdr:row>
      <xdr:rowOff>1883370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2A803E25-BFCD-4D70-BFE8-60093DABE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15433" y="91646970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21</xdr:row>
      <xdr:rowOff>16508</xdr:rowOff>
    </xdr:from>
    <xdr:to>
      <xdr:col>95</xdr:col>
      <xdr:colOff>2038983</xdr:colOff>
      <xdr:row>21</xdr:row>
      <xdr:rowOff>1883408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8286D584-EF12-4E5D-A307-C44BA3063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r:link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28782008"/>
          <a:ext cx="2022475" cy="1866900"/>
        </a:xfrm>
        <a:prstGeom prst="rect">
          <a:avLst/>
        </a:prstGeom>
      </xdr:spPr>
    </xdr:pic>
    <xdr:clientData/>
  </xdr:twoCellAnchor>
  <xdr:twoCellAnchor>
    <xdr:from>
      <xdr:col>95</xdr:col>
      <xdr:colOff>16508</xdr:colOff>
      <xdr:row>22</xdr:row>
      <xdr:rowOff>16520</xdr:rowOff>
    </xdr:from>
    <xdr:to>
      <xdr:col>95</xdr:col>
      <xdr:colOff>2038983</xdr:colOff>
      <xdr:row>22</xdr:row>
      <xdr:rowOff>1883420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F25A111-3DB3-466A-8819-9B54A84B6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r:link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71808" y="64977020"/>
          <a:ext cx="2022475" cy="186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497-1662-4E93-A8F7-2209BB535B47}">
  <dimension ref="A1:Y123"/>
  <sheetViews>
    <sheetView tabSelected="1" topLeftCell="G31" zoomScale="55" zoomScaleNormal="55" workbookViewId="0">
      <selection activeCell="R62" sqref="R62:R112"/>
    </sheetView>
  </sheetViews>
  <sheetFormatPr defaultRowHeight="14.4" x14ac:dyDescent="0.3"/>
  <cols>
    <col min="1" max="1" width="18.77734375" style="12" bestFit="1" customWidth="1"/>
    <col min="2" max="2" width="8.77734375" style="12" bestFit="1" customWidth="1"/>
    <col min="3" max="3" width="8" style="12" bestFit="1" customWidth="1"/>
    <col min="4" max="5" width="12.77734375" style="12" bestFit="1" customWidth="1"/>
    <col min="6" max="6" width="21.21875" style="12" customWidth="1"/>
    <col min="7" max="9" width="21.44140625" style="12" customWidth="1"/>
    <col min="10" max="10" width="3.21875" style="12" customWidth="1"/>
    <col min="11" max="11" width="21.44140625" style="12" customWidth="1"/>
    <col min="12" max="13" width="21.21875" style="12" customWidth="1"/>
    <col min="14" max="14" width="3.5546875" style="12" customWidth="1"/>
    <col min="16" max="16" width="51" bestFit="1" customWidth="1"/>
    <col min="17" max="17" width="10.77734375" bestFit="1" customWidth="1"/>
    <col min="18" max="18" width="94" customWidth="1"/>
  </cols>
  <sheetData>
    <row r="1" spans="1:18" x14ac:dyDescent="0.3">
      <c r="A1" s="13" t="s">
        <v>278</v>
      </c>
      <c r="B1" s="13" t="s">
        <v>279</v>
      </c>
      <c r="C1" s="13" t="s">
        <v>280</v>
      </c>
      <c r="D1" s="13" t="s">
        <v>281</v>
      </c>
      <c r="E1" s="13" t="s">
        <v>282</v>
      </c>
      <c r="F1" s="13" t="s">
        <v>283</v>
      </c>
      <c r="G1" s="24" t="s">
        <v>281</v>
      </c>
      <c r="H1" s="27"/>
      <c r="I1" s="25"/>
      <c r="J1" s="30"/>
      <c r="K1" s="28" t="s">
        <v>282</v>
      </c>
      <c r="L1" s="29"/>
      <c r="M1" s="29"/>
      <c r="N1" s="29"/>
    </row>
    <row r="2" spans="1:18" s="15" customFormat="1" x14ac:dyDescent="0.3">
      <c r="A2" s="14" t="s">
        <v>289</v>
      </c>
      <c r="B2" s="14" t="s">
        <v>232</v>
      </c>
      <c r="C2" s="14" t="s">
        <v>298</v>
      </c>
      <c r="D2" s="20">
        <v>-23.507660000000001</v>
      </c>
      <c r="E2" s="20">
        <v>-46.550960000000003</v>
      </c>
      <c r="F2" s="14" t="s">
        <v>284</v>
      </c>
      <c r="G2" s="23">
        <f>ROUNDDOWN(D2,0)</f>
        <v>-23</v>
      </c>
      <c r="H2" s="26">
        <f>-(D2-G2)</f>
        <v>0.50766000000000133</v>
      </c>
      <c r="I2" s="26" t="str">
        <f>MID(H2,3,5)</f>
        <v>50766</v>
      </c>
      <c r="J2" s="26"/>
      <c r="K2" s="23">
        <f>ROUNDDOWN(E2,0)</f>
        <v>-46</v>
      </c>
      <c r="L2" s="26">
        <f>K2-E2</f>
        <v>0.55096000000000345</v>
      </c>
      <c r="M2" s="26" t="str">
        <f>MID(L2,3,5)</f>
        <v>55096</v>
      </c>
      <c r="N2" s="26"/>
      <c r="P2" s="15" t="str">
        <f>CONCATENATE(A2,",",A2,",",C2,",",G2,".",I2,",",K2,".",M2,",")</f>
        <v>SP-070,SP-070,011+800,-23.50766,-46.55096,</v>
      </c>
      <c r="R2" s="15" t="str">
        <f>CONCATENATE(P2,P3,",")</f>
        <v>SP-070,SP-070,011+800,-23.50766,-46.55096,SP-070,SP-070,061+300,-23.36392,-46.12812,,</v>
      </c>
    </row>
    <row r="3" spans="1:18" s="15" customFormat="1" x14ac:dyDescent="0.3">
      <c r="A3" s="14" t="s">
        <v>289</v>
      </c>
      <c r="B3" s="14" t="s">
        <v>232</v>
      </c>
      <c r="C3" s="14" t="s">
        <v>299</v>
      </c>
      <c r="D3" s="20">
        <v>-23.36392</v>
      </c>
      <c r="E3" s="20">
        <v>-46.128129999999999</v>
      </c>
      <c r="F3" s="14" t="s">
        <v>285</v>
      </c>
      <c r="G3" s="23">
        <f>ROUNDDOWN(D3,0)</f>
        <v>-23</v>
      </c>
      <c r="H3" s="26">
        <f>-(D3-G3)</f>
        <v>0.36392000000000024</v>
      </c>
      <c r="I3" s="26" t="str">
        <f t="shared" ref="I3:I53" si="0">MID(H3,3,5)</f>
        <v>36392</v>
      </c>
      <c r="J3" s="26"/>
      <c r="K3" s="23">
        <f>ROUNDDOWN(E3,0)</f>
        <v>-46</v>
      </c>
      <c r="L3" s="26">
        <f>K3-E3</f>
        <v>0.12812999999999874</v>
      </c>
      <c r="M3" s="26" t="str">
        <f t="shared" ref="M3:M53" si="1">MID(L3,3,5)</f>
        <v>12812</v>
      </c>
      <c r="N3" s="26"/>
      <c r="P3" s="15" t="str">
        <f>CONCATENATE(A3,",",A3,",",C3,",",G3,".",I3,",",K3,".",M3,",")</f>
        <v>SP-070,SP-070,061+300,-23.36392,-46.12812,</v>
      </c>
    </row>
    <row r="4" spans="1:18" s="15" customFormat="1" x14ac:dyDescent="0.3">
      <c r="A4" s="14" t="s">
        <v>289</v>
      </c>
      <c r="B4" s="14" t="s">
        <v>257</v>
      </c>
      <c r="C4" s="14" t="s">
        <v>300</v>
      </c>
      <c r="D4" s="16">
        <v>-23.509609999999999</v>
      </c>
      <c r="E4" s="16">
        <v>-46.555869999999999</v>
      </c>
      <c r="F4" s="14" t="s">
        <v>284</v>
      </c>
      <c r="G4" s="23">
        <f>ROUNDDOWN(D4,0)</f>
        <v>-23</v>
      </c>
      <c r="H4" s="26">
        <f>-(D4-G4)</f>
        <v>0.50960999999999856</v>
      </c>
      <c r="I4" s="26" t="str">
        <f t="shared" si="0"/>
        <v>50960</v>
      </c>
      <c r="J4" s="26"/>
      <c r="K4" s="23">
        <f>ROUNDDOWN(E4,0)</f>
        <v>-46</v>
      </c>
      <c r="L4" s="26">
        <f>K4-E4</f>
        <v>0.55586999999999875</v>
      </c>
      <c r="M4" s="26" t="str">
        <f t="shared" si="1"/>
        <v>55586</v>
      </c>
      <c r="N4" s="26"/>
      <c r="P4" s="15" t="str">
        <f>CONCATENATE(A4,",",A4,",",C4,",",G4,".",I4,",",K4,".",M4,",")</f>
        <v>SP-070,SP-070,011+100,-23.50960,-46.55586,</v>
      </c>
      <c r="R4" s="15" t="str">
        <f>CONCATENATE(P4,P5,",")</f>
        <v>SP-070,SP-070,011+100,-23.50960,-46.55586,SP-070,SP-070,061+300,-23.36376,-46.12852,,</v>
      </c>
    </row>
    <row r="5" spans="1:18" s="15" customFormat="1" x14ac:dyDescent="0.3">
      <c r="A5" s="14" t="s">
        <v>289</v>
      </c>
      <c r="B5" s="14" t="s">
        <v>257</v>
      </c>
      <c r="C5" s="14" t="s">
        <v>299</v>
      </c>
      <c r="D5" s="20">
        <v>-23.363769999999999</v>
      </c>
      <c r="E5" s="20">
        <v>-46.128520000000002</v>
      </c>
      <c r="F5" s="14" t="s">
        <v>285</v>
      </c>
      <c r="G5" s="23">
        <f>ROUNDDOWN(D5,0)</f>
        <v>-23</v>
      </c>
      <c r="H5" s="26">
        <f>-(D5-G5)</f>
        <v>0.36376999999999882</v>
      </c>
      <c r="I5" s="26" t="str">
        <f t="shared" si="0"/>
        <v>36376</v>
      </c>
      <c r="J5" s="26"/>
      <c r="K5" s="23">
        <f>ROUNDDOWN(E5,0)</f>
        <v>-46</v>
      </c>
      <c r="L5" s="26">
        <f>K5-E5</f>
        <v>0.12852000000000174</v>
      </c>
      <c r="M5" s="26" t="str">
        <f t="shared" si="1"/>
        <v>12852</v>
      </c>
      <c r="N5" s="26"/>
      <c r="P5" s="15" t="str">
        <f>CONCATENATE(A5,",",A5,",",C5,",",G5,".",I5,",",K5,".",M5,",")</f>
        <v>SP-070,SP-070,061+300,-23.36376,-46.12852,</v>
      </c>
    </row>
    <row r="6" spans="1:18" s="15" customFormat="1" x14ac:dyDescent="0.3">
      <c r="A6" s="14"/>
      <c r="B6" s="14"/>
      <c r="C6" s="14"/>
      <c r="D6" s="14"/>
      <c r="E6" s="14"/>
      <c r="F6" s="14"/>
      <c r="G6" s="23"/>
      <c r="H6" s="26"/>
      <c r="I6" s="26"/>
      <c r="J6" s="26"/>
      <c r="K6" s="23"/>
      <c r="L6" s="26"/>
      <c r="M6" s="26" t="str">
        <f t="shared" si="1"/>
        <v/>
      </c>
      <c r="N6" s="26"/>
    </row>
    <row r="7" spans="1:18" s="15" customFormat="1" x14ac:dyDescent="0.3">
      <c r="A7" s="14" t="s">
        <v>289</v>
      </c>
      <c r="B7" s="14" t="s">
        <v>232</v>
      </c>
      <c r="C7" s="14" t="s">
        <v>299</v>
      </c>
      <c r="D7" s="20">
        <v>-23.36392</v>
      </c>
      <c r="E7" s="20">
        <v>-46.128129999999999</v>
      </c>
      <c r="F7" s="14" t="s">
        <v>284</v>
      </c>
      <c r="G7" s="23">
        <f>ROUNDDOWN(D7,0)</f>
        <v>-23</v>
      </c>
      <c r="H7" s="26">
        <f>-(D7-G7)</f>
        <v>0.36392000000000024</v>
      </c>
      <c r="I7" s="26" t="str">
        <f t="shared" si="0"/>
        <v>36392</v>
      </c>
      <c r="J7" s="26"/>
      <c r="K7" s="23">
        <f>ROUNDDOWN(E7,0)</f>
        <v>-46</v>
      </c>
      <c r="L7" s="26">
        <f>K7-E7</f>
        <v>0.12812999999999874</v>
      </c>
      <c r="M7" s="26" t="str">
        <f t="shared" si="1"/>
        <v>12812</v>
      </c>
      <c r="N7" s="26"/>
      <c r="P7" s="15" t="str">
        <f t="shared" ref="P6:P53" si="2">CONCATENATE(A7,",",A7,",",C7,",",G7,".",I7,",",K7,".",M7,",")</f>
        <v>SP-070,SP-070,061+300,-23.36392,-46.12812,</v>
      </c>
      <c r="R7" s="15" t="str">
        <f>CONCATENATE(P7,P8,",")</f>
        <v>SP-070,SP-070,061+300,-23.36392,-46.12812,SP-070,SP-070,134+800,-23.08245,-45.54688,,</v>
      </c>
    </row>
    <row r="8" spans="1:18" s="15" customFormat="1" x14ac:dyDescent="0.3">
      <c r="A8" s="14" t="s">
        <v>289</v>
      </c>
      <c r="B8" s="14" t="s">
        <v>232</v>
      </c>
      <c r="C8" s="14" t="s">
        <v>288</v>
      </c>
      <c r="D8" s="19">
        <v>-23.082455</v>
      </c>
      <c r="E8" s="19">
        <v>-45.546885000000003</v>
      </c>
      <c r="F8" s="14" t="s">
        <v>285</v>
      </c>
      <c r="G8" s="23">
        <f>ROUNDDOWN(D8,0)</f>
        <v>-23</v>
      </c>
      <c r="H8" s="26">
        <f>-(D8-G8)</f>
        <v>8.2454999999999501E-2</v>
      </c>
      <c r="I8" s="26" t="str">
        <f t="shared" si="0"/>
        <v>08245</v>
      </c>
      <c r="J8" s="26"/>
      <c r="K8" s="23">
        <f>ROUNDDOWN(E8,0)</f>
        <v>-45</v>
      </c>
      <c r="L8" s="26">
        <f>K8-E8</f>
        <v>0.54688500000000317</v>
      </c>
      <c r="M8" s="26" t="str">
        <f t="shared" si="1"/>
        <v>54688</v>
      </c>
      <c r="N8" s="26"/>
      <c r="P8" s="15" t="str">
        <f t="shared" si="2"/>
        <v>SP-070,SP-070,134+800,-23.08245,-45.54688,</v>
      </c>
    </row>
    <row r="9" spans="1:18" s="15" customFormat="1" x14ac:dyDescent="0.3">
      <c r="A9" s="14" t="s">
        <v>289</v>
      </c>
      <c r="B9" s="14" t="s">
        <v>257</v>
      </c>
      <c r="C9" s="14" t="s">
        <v>299</v>
      </c>
      <c r="D9" s="20">
        <v>-23.363769999999999</v>
      </c>
      <c r="E9" s="20">
        <v>-46.128520000000002</v>
      </c>
      <c r="F9" s="14" t="s">
        <v>284</v>
      </c>
      <c r="G9" s="23">
        <f>ROUNDDOWN(D9,0)</f>
        <v>-23</v>
      </c>
      <c r="H9" s="26">
        <f>-(D9-G9)</f>
        <v>0.36376999999999882</v>
      </c>
      <c r="I9" s="26" t="str">
        <f t="shared" si="0"/>
        <v>36376</v>
      </c>
      <c r="J9" s="26"/>
      <c r="K9" s="23">
        <f>ROUNDDOWN(E9,0)</f>
        <v>-46</v>
      </c>
      <c r="L9" s="26">
        <f>K9-E9</f>
        <v>0.12852000000000174</v>
      </c>
      <c r="M9" s="26" t="str">
        <f t="shared" si="1"/>
        <v>12852</v>
      </c>
      <c r="N9" s="26"/>
      <c r="P9" s="15" t="str">
        <f t="shared" si="2"/>
        <v>SP-070,SP-070,061+300,-23.36376,-46.12852,</v>
      </c>
      <c r="R9" s="15" t="str">
        <f>CONCATENATE(P9,P10,",")</f>
        <v>SP-070,SP-070,061+300,-23.36376,-46.12852,SP-070,SP-070,134+800,-23.08188,-45.54741,,</v>
      </c>
    </row>
    <row r="10" spans="1:18" s="15" customFormat="1" x14ac:dyDescent="0.3">
      <c r="A10" s="14" t="s">
        <v>289</v>
      </c>
      <c r="B10" s="14" t="s">
        <v>257</v>
      </c>
      <c r="C10" s="14" t="s">
        <v>288</v>
      </c>
      <c r="D10" s="19">
        <v>-23.081882270000001</v>
      </c>
      <c r="E10" s="19">
        <v>-45.547417959999997</v>
      </c>
      <c r="F10" s="14" t="s">
        <v>285</v>
      </c>
      <c r="G10" s="23">
        <f>ROUNDDOWN(D10,0)</f>
        <v>-23</v>
      </c>
      <c r="H10" s="26">
        <f>-(D10-G10)</f>
        <v>8.1882270000001256E-2</v>
      </c>
      <c r="I10" s="26" t="str">
        <f t="shared" si="0"/>
        <v>08188</v>
      </c>
      <c r="J10" s="26"/>
      <c r="K10" s="23">
        <f>ROUNDDOWN(E10,0)</f>
        <v>-45</v>
      </c>
      <c r="L10" s="26">
        <f>K10-E10</f>
        <v>0.54741795999999709</v>
      </c>
      <c r="M10" s="26" t="str">
        <f t="shared" si="1"/>
        <v>54741</v>
      </c>
      <c r="N10" s="26"/>
      <c r="P10" s="15" t="str">
        <f t="shared" si="2"/>
        <v>SP-070,SP-070,134+800,-23.08188,-45.54741,</v>
      </c>
    </row>
    <row r="11" spans="1:18" s="15" customFormat="1" x14ac:dyDescent="0.3">
      <c r="A11" s="14"/>
      <c r="B11" s="14"/>
      <c r="C11" s="14"/>
      <c r="D11" s="19"/>
      <c r="E11" s="19"/>
      <c r="F11" s="14"/>
      <c r="G11" s="23"/>
      <c r="H11" s="26"/>
      <c r="I11" s="26"/>
      <c r="J11" s="26"/>
      <c r="K11" s="23"/>
      <c r="L11" s="26"/>
      <c r="M11" s="26"/>
      <c r="N11" s="26"/>
    </row>
    <row r="12" spans="1:18" s="15" customFormat="1" x14ac:dyDescent="0.3">
      <c r="A12" s="17" t="s">
        <v>290</v>
      </c>
      <c r="B12" s="14" t="s">
        <v>232</v>
      </c>
      <c r="C12" s="14" t="s">
        <v>301</v>
      </c>
      <c r="D12" s="16">
        <v>-23.484919999999999</v>
      </c>
      <c r="E12" s="16">
        <v>-46.505569999999999</v>
      </c>
      <c r="F12" s="14" t="s">
        <v>284</v>
      </c>
      <c r="G12" s="23">
        <f>ROUNDDOWN(D12,0)</f>
        <v>-23</v>
      </c>
      <c r="H12" s="26">
        <f>-(D12-G12)</f>
        <v>0.48491999999999891</v>
      </c>
      <c r="I12" s="26" t="str">
        <f t="shared" si="0"/>
        <v>48491</v>
      </c>
      <c r="J12" s="26"/>
      <c r="K12" s="23">
        <f>ROUNDDOWN(E12,0)</f>
        <v>-46</v>
      </c>
      <c r="L12" s="26">
        <f>K12-E12</f>
        <v>0.50556999999999874</v>
      </c>
      <c r="M12" s="26" t="str">
        <f t="shared" si="1"/>
        <v>50556</v>
      </c>
      <c r="N12" s="26"/>
      <c r="P12" s="15" t="str">
        <f t="shared" si="2"/>
        <v>SPM-070D,SPM-070D,017+280,-23.48491,-46.50556,</v>
      </c>
      <c r="R12" s="15" t="str">
        <f>CONCATENATE(P12,P13,",")</f>
        <v>SPM-070D,SPM-070D,017+280,-23.48491,-46.50556,SPM-070D,SPM-070D,025+820,-23.47254,-46.43466,,</v>
      </c>
    </row>
    <row r="13" spans="1:18" s="15" customFormat="1" x14ac:dyDescent="0.3">
      <c r="A13" s="17" t="s">
        <v>290</v>
      </c>
      <c r="B13" s="14" t="s">
        <v>232</v>
      </c>
      <c r="C13" s="14" t="s">
        <v>302</v>
      </c>
      <c r="D13" s="16">
        <v>-23.472549999999998</v>
      </c>
      <c r="E13" s="16">
        <v>-46.434669999999997</v>
      </c>
      <c r="F13" s="14" t="s">
        <v>285</v>
      </c>
      <c r="G13" s="23">
        <f>ROUNDDOWN(D13,0)</f>
        <v>-23</v>
      </c>
      <c r="H13" s="26">
        <f>-(D13-G13)</f>
        <v>0.47254999999999825</v>
      </c>
      <c r="I13" s="26" t="str">
        <f t="shared" si="0"/>
        <v>47254</v>
      </c>
      <c r="J13" s="26"/>
      <c r="K13" s="23">
        <f>ROUNDDOWN(E13,0)</f>
        <v>-46</v>
      </c>
      <c r="L13" s="26">
        <f>K13-E13</f>
        <v>0.434669999999997</v>
      </c>
      <c r="M13" s="26" t="str">
        <f t="shared" si="1"/>
        <v>43466</v>
      </c>
      <c r="N13" s="26"/>
      <c r="P13" s="15" t="str">
        <f t="shared" si="2"/>
        <v>SPM-070D,SPM-070D,025+820,-23.47254,-46.43466,</v>
      </c>
    </row>
    <row r="14" spans="1:18" s="15" customFormat="1" x14ac:dyDescent="0.3">
      <c r="A14" s="17" t="s">
        <v>290</v>
      </c>
      <c r="B14" s="14" t="s">
        <v>257</v>
      </c>
      <c r="C14" s="14" t="s">
        <v>303</v>
      </c>
      <c r="D14" s="16">
        <v>-23.472909999999999</v>
      </c>
      <c r="E14" s="16">
        <v>-46.493940000000002</v>
      </c>
      <c r="F14" s="14" t="s">
        <v>284</v>
      </c>
      <c r="G14" s="23">
        <f>ROUNDDOWN(D14,0)</f>
        <v>-23</v>
      </c>
      <c r="H14" s="26">
        <f>-(D14-G14)</f>
        <v>0.47290999999999883</v>
      </c>
      <c r="I14" s="26" t="str">
        <f t="shared" si="0"/>
        <v>47290</v>
      </c>
      <c r="J14" s="26"/>
      <c r="K14" s="23">
        <f>ROUNDDOWN(E14,0)</f>
        <v>-46</v>
      </c>
      <c r="L14" s="26">
        <f>K14-E14</f>
        <v>0.49394000000000204</v>
      </c>
      <c r="M14" s="26" t="str">
        <f t="shared" si="1"/>
        <v>49394</v>
      </c>
      <c r="N14" s="26"/>
      <c r="P14" s="15" t="str">
        <f t="shared" si="2"/>
        <v>SPM-070D,SPM-070D,019+140,-23.47290,-46.49394,</v>
      </c>
      <c r="R14" s="15" t="str">
        <f>CONCATENATE(P14,P15,",")</f>
        <v>SPM-070D,SPM-070D,019+140,-23.47290,-46.49394,SPM-070D,SPM-070D,026+580,-23.46801,-46.42862,,</v>
      </c>
    </row>
    <row r="15" spans="1:18" s="15" customFormat="1" ht="13.8" customHeight="1" x14ac:dyDescent="0.3">
      <c r="A15" s="17" t="s">
        <v>290</v>
      </c>
      <c r="B15" s="22" t="s">
        <v>257</v>
      </c>
      <c r="C15" s="22" t="s">
        <v>304</v>
      </c>
      <c r="D15" s="18">
        <v>-23.468019999999999</v>
      </c>
      <c r="E15" s="18">
        <v>-46.428629999999998</v>
      </c>
      <c r="F15" s="22" t="s">
        <v>285</v>
      </c>
      <c r="G15" s="23">
        <f>ROUNDDOWN(D15,0)</f>
        <v>-23</v>
      </c>
      <c r="H15" s="26">
        <f>-(D15-G15)</f>
        <v>0.46801999999999921</v>
      </c>
      <c r="I15" s="26" t="str">
        <f t="shared" si="0"/>
        <v>46801</v>
      </c>
      <c r="J15" s="26"/>
      <c r="K15" s="23">
        <f>ROUNDDOWN(E15,0)</f>
        <v>-46</v>
      </c>
      <c r="L15" s="26">
        <f>K15-E15</f>
        <v>0.42862999999999829</v>
      </c>
      <c r="M15" s="26" t="str">
        <f t="shared" si="1"/>
        <v>42862</v>
      </c>
      <c r="N15" s="26"/>
      <c r="P15" s="15" t="str">
        <f t="shared" si="2"/>
        <v>SPM-070D,SPM-070D,026+580,-23.46801,-46.42862,</v>
      </c>
    </row>
    <row r="16" spans="1:18" s="15" customFormat="1" x14ac:dyDescent="0.3">
      <c r="A16" s="23"/>
      <c r="B16" s="14"/>
      <c r="C16" s="14"/>
      <c r="D16" s="20"/>
      <c r="E16" s="20"/>
      <c r="F16" s="14"/>
      <c r="G16" s="23"/>
      <c r="H16" s="26"/>
      <c r="I16" s="26"/>
      <c r="J16" s="26"/>
      <c r="K16" s="23"/>
      <c r="L16" s="26"/>
      <c r="M16" s="26"/>
      <c r="N16" s="26"/>
    </row>
    <row r="17" spans="1:25" s="15" customFormat="1" x14ac:dyDescent="0.3">
      <c r="A17" s="23" t="s">
        <v>291</v>
      </c>
      <c r="B17" s="14" t="s">
        <v>6</v>
      </c>
      <c r="C17" s="14" t="s">
        <v>305</v>
      </c>
      <c r="D17" s="19">
        <v>-23.444122</v>
      </c>
      <c r="E17" s="19">
        <v>-46.25168</v>
      </c>
      <c r="F17" s="14" t="s">
        <v>284</v>
      </c>
      <c r="G17" s="23">
        <f>ROUNDDOWN(D17,0)</f>
        <v>-23</v>
      </c>
      <c r="H17" s="26">
        <f>-(D17-G17)</f>
        <v>0.44412200000000013</v>
      </c>
      <c r="I17" s="26" t="str">
        <f t="shared" si="0"/>
        <v>44412</v>
      </c>
      <c r="J17" s="26"/>
      <c r="K17" s="23">
        <f>ROUNDDOWN(E17,0)</f>
        <v>-46</v>
      </c>
      <c r="L17" s="26">
        <f>K17-E17</f>
        <v>0.25168000000000035</v>
      </c>
      <c r="M17" s="26" t="str">
        <f t="shared" si="1"/>
        <v>25168</v>
      </c>
      <c r="N17" s="26"/>
      <c r="P17" s="15" t="str">
        <f t="shared" si="2"/>
        <v>SPD-045/070,SPD-045/070,040+814,-23.44412,-46.25168,</v>
      </c>
      <c r="R17" s="15" t="str">
        <f>CONCATENATE(P17,P18,",")</f>
        <v>SPD-045/070,SPD-045/070,040+814,-23.44412,-46.25168,SPD-045/070,SPD-045/070,039+458,-23.43841,-46.26041,,</v>
      </c>
    </row>
    <row r="18" spans="1:25" s="15" customFormat="1" x14ac:dyDescent="0.3">
      <c r="A18" s="23" t="s">
        <v>291</v>
      </c>
      <c r="B18" s="14" t="s">
        <v>6</v>
      </c>
      <c r="C18" s="14" t="s">
        <v>306</v>
      </c>
      <c r="D18" s="19">
        <v>-23.438414999999999</v>
      </c>
      <c r="E18" s="19">
        <v>-46.260415000000002</v>
      </c>
      <c r="F18" s="14" t="s">
        <v>285</v>
      </c>
      <c r="G18" s="23">
        <f>ROUNDDOWN(D18,0)</f>
        <v>-23</v>
      </c>
      <c r="H18" s="26">
        <f>-(D18-G18)</f>
        <v>0.43841499999999911</v>
      </c>
      <c r="I18" s="26" t="str">
        <f t="shared" si="0"/>
        <v>43841</v>
      </c>
      <c r="J18" s="26"/>
      <c r="K18" s="23">
        <f>ROUNDDOWN(E18,0)</f>
        <v>-46</v>
      </c>
      <c r="L18" s="26">
        <f>K18-E18</f>
        <v>0.26041500000000184</v>
      </c>
      <c r="M18" s="26" t="str">
        <f t="shared" si="1"/>
        <v>26041</v>
      </c>
      <c r="N18" s="26"/>
      <c r="P18" s="15" t="str">
        <f t="shared" si="2"/>
        <v>SPD-045/070,SPD-045/070,039+458,-23.43841,-46.26041,</v>
      </c>
    </row>
    <row r="19" spans="1:25" s="15" customFormat="1" x14ac:dyDescent="0.3">
      <c r="A19" s="23" t="s">
        <v>291</v>
      </c>
      <c r="B19" s="14" t="s">
        <v>40</v>
      </c>
      <c r="C19" s="14" t="s">
        <v>306</v>
      </c>
      <c r="D19" s="20">
        <v>-23.43872</v>
      </c>
      <c r="E19" s="20">
        <v>-46.260199999999998</v>
      </c>
      <c r="F19" s="14" t="s">
        <v>284</v>
      </c>
      <c r="G19" s="23">
        <f>ROUNDDOWN(D19,0)</f>
        <v>-23</v>
      </c>
      <c r="H19" s="26">
        <f>-(D19-G19)</f>
        <v>0.43872</v>
      </c>
      <c r="I19" s="26" t="str">
        <f t="shared" si="0"/>
        <v>43872</v>
      </c>
      <c r="J19" s="26"/>
      <c r="K19" s="23">
        <f>ROUNDDOWN(E19,0)</f>
        <v>-46</v>
      </c>
      <c r="L19" s="26">
        <f>K19-E19</f>
        <v>0.26019999999999754</v>
      </c>
      <c r="M19" s="26" t="str">
        <f t="shared" si="1"/>
        <v>26019</v>
      </c>
      <c r="N19" s="26"/>
      <c r="P19" s="15" t="str">
        <f t="shared" si="2"/>
        <v>SPD-045/070,SPD-045/070,039+458,-23.43872,-46.26019,</v>
      </c>
      <c r="R19" s="15" t="str">
        <f>CONCATENATE(P19,P20,",")</f>
        <v>SPD-045/070,SPD-045/070,039+458,-23.43872,-46.26019,SPD-045/070,SPD-045/070,039+458,-23.44427,-46.25180,,</v>
      </c>
    </row>
    <row r="20" spans="1:25" s="15" customFormat="1" x14ac:dyDescent="0.3">
      <c r="A20" s="23" t="s">
        <v>291</v>
      </c>
      <c r="B20" s="14" t="s">
        <v>40</v>
      </c>
      <c r="C20" s="14" t="s">
        <v>306</v>
      </c>
      <c r="D20" s="19">
        <v>-23.444275000000001</v>
      </c>
      <c r="E20" s="19">
        <v>-46.251807999999997</v>
      </c>
      <c r="F20" s="14" t="s">
        <v>285</v>
      </c>
      <c r="G20" s="23">
        <f>ROUNDDOWN(D20,0)</f>
        <v>-23</v>
      </c>
      <c r="H20" s="26">
        <f>-(D20-G20)</f>
        <v>0.44427500000000109</v>
      </c>
      <c r="I20" s="26" t="str">
        <f t="shared" si="0"/>
        <v>44427</v>
      </c>
      <c r="J20" s="26"/>
      <c r="K20" s="23">
        <f>ROUNDDOWN(E20,0)</f>
        <v>-46</v>
      </c>
      <c r="L20" s="26">
        <f>K20-E20</f>
        <v>0.25180799999999692</v>
      </c>
      <c r="M20" s="26" t="str">
        <f t="shared" si="1"/>
        <v>25180</v>
      </c>
      <c r="N20" s="26"/>
      <c r="P20" s="15" t="str">
        <f t="shared" si="2"/>
        <v>SPD-045/070,SPD-045/070,039+458,-23.44427,-46.25180,</v>
      </c>
    </row>
    <row r="21" spans="1:25" s="15" customFormat="1" x14ac:dyDescent="0.3">
      <c r="A21" s="23"/>
      <c r="B21" s="14"/>
      <c r="C21" s="14"/>
      <c r="D21" s="20"/>
      <c r="E21" s="20"/>
      <c r="F21" s="14"/>
      <c r="G21" s="23"/>
      <c r="H21" s="26"/>
      <c r="I21" s="26"/>
      <c r="J21" s="26"/>
      <c r="K21" s="23"/>
      <c r="L21" s="26"/>
      <c r="M21" s="26"/>
      <c r="N21" s="26"/>
    </row>
    <row r="22" spans="1:25" s="15" customFormat="1" x14ac:dyDescent="0.3">
      <c r="A22" s="23"/>
      <c r="B22" s="14"/>
      <c r="C22" s="14"/>
      <c r="D22" s="20"/>
      <c r="E22" s="20"/>
      <c r="F22" s="14"/>
      <c r="G22" s="23"/>
      <c r="H22" s="26"/>
      <c r="I22" s="26"/>
      <c r="J22" s="26"/>
      <c r="K22" s="23"/>
      <c r="L22" s="26"/>
      <c r="M22" s="26"/>
      <c r="N22" s="26"/>
    </row>
    <row r="23" spans="1:25" s="15" customFormat="1" x14ac:dyDescent="0.3">
      <c r="A23" s="23"/>
      <c r="B23" s="14"/>
      <c r="C23" s="14"/>
      <c r="D23" s="20"/>
      <c r="E23" s="20"/>
      <c r="F23" s="14"/>
      <c r="G23" s="23"/>
      <c r="H23" s="26"/>
      <c r="I23" s="26"/>
      <c r="J23" s="26"/>
      <c r="K23" s="23"/>
      <c r="L23" s="26"/>
      <c r="M23" s="26"/>
      <c r="N23" s="26"/>
    </row>
    <row r="24" spans="1:25" s="15" customFormat="1" x14ac:dyDescent="0.3">
      <c r="A24" s="23"/>
      <c r="B24" s="14"/>
      <c r="C24" s="14"/>
      <c r="D24" s="20"/>
      <c r="E24" s="20"/>
      <c r="F24" s="14"/>
      <c r="G24" s="23"/>
      <c r="H24" s="26"/>
      <c r="I24" s="26"/>
      <c r="J24" s="26"/>
      <c r="K24" s="23"/>
      <c r="L24" s="26"/>
      <c r="M24" s="26"/>
      <c r="N24" s="26"/>
    </row>
    <row r="25" spans="1:25" s="15" customFormat="1" x14ac:dyDescent="0.3">
      <c r="A25" s="14"/>
      <c r="B25" s="14"/>
      <c r="C25" s="14"/>
      <c r="D25" s="19"/>
      <c r="E25" s="19"/>
      <c r="F25" s="14"/>
      <c r="G25" s="23"/>
      <c r="H25" s="26"/>
      <c r="I25" s="26"/>
      <c r="J25" s="26"/>
      <c r="K25" s="23"/>
      <c r="L25" s="26"/>
      <c r="M25" s="26"/>
      <c r="N25" s="26"/>
      <c r="O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s="15" customFormat="1" x14ac:dyDescent="0.3">
      <c r="A26" s="14" t="s">
        <v>292</v>
      </c>
      <c r="B26" s="14" t="s">
        <v>232</v>
      </c>
      <c r="C26" s="14" t="s">
        <v>287</v>
      </c>
      <c r="D26" s="20">
        <v>-23.085028999999999</v>
      </c>
      <c r="E26" s="20">
        <v>-45.546917999999998</v>
      </c>
      <c r="F26" s="14" t="s">
        <v>284</v>
      </c>
      <c r="G26" s="23">
        <f>ROUNDDOWN(D26,0)</f>
        <v>-23</v>
      </c>
      <c r="H26" s="26">
        <f>-(D26-G26)</f>
        <v>8.5028999999998689E-2</v>
      </c>
      <c r="I26" s="26" t="str">
        <f t="shared" si="0"/>
        <v>08502</v>
      </c>
      <c r="J26" s="26"/>
      <c r="K26" s="23">
        <f>ROUNDDOWN(E26,0)</f>
        <v>-45</v>
      </c>
      <c r="L26" s="26">
        <f>K26-E26</f>
        <v>0.54691799999999802</v>
      </c>
      <c r="M26" s="26" t="str">
        <f t="shared" si="1"/>
        <v>54691</v>
      </c>
      <c r="N26" s="26"/>
      <c r="O26" s="21"/>
      <c r="P26" s="15" t="str">
        <f t="shared" si="2"/>
        <v>SPD-134/070,SPD-134/070,134+320,-23.08502,-45.54691,</v>
      </c>
      <c r="Q26" s="21"/>
      <c r="R26" s="15" t="str">
        <f>CONCATENATE(P26,P27,",")</f>
        <v>SPD-134/070,SPD-134/070,134+320,-23.08502,-45.54691,SPD-134/070,SPD-134/070,134+650,-23.08459,-45.54334,,</v>
      </c>
      <c r="S26" s="21"/>
      <c r="T26" s="21"/>
      <c r="U26" s="21"/>
      <c r="V26" s="21"/>
      <c r="W26" s="21"/>
      <c r="X26" s="21"/>
      <c r="Y26" s="21"/>
    </row>
    <row r="27" spans="1:25" s="15" customFormat="1" x14ac:dyDescent="0.3">
      <c r="A27" s="14" t="s">
        <v>292</v>
      </c>
      <c r="B27" s="14" t="s">
        <v>232</v>
      </c>
      <c r="C27" s="14" t="s">
        <v>286</v>
      </c>
      <c r="D27" s="20">
        <v>-23.084596999999999</v>
      </c>
      <c r="E27" s="20">
        <v>-45.543343</v>
      </c>
      <c r="F27" s="14" t="s">
        <v>285</v>
      </c>
      <c r="G27" s="23">
        <f>ROUNDDOWN(D27,0)</f>
        <v>-23</v>
      </c>
      <c r="H27" s="26">
        <f>-(D27-G27)</f>
        <v>8.4596999999998701E-2</v>
      </c>
      <c r="I27" s="26" t="str">
        <f t="shared" si="0"/>
        <v>08459</v>
      </c>
      <c r="J27" s="26"/>
      <c r="K27" s="23">
        <f>ROUNDDOWN(E27,0)</f>
        <v>-45</v>
      </c>
      <c r="L27" s="26">
        <f>K27-E27</f>
        <v>0.54334300000000013</v>
      </c>
      <c r="M27" s="26" t="str">
        <f t="shared" si="1"/>
        <v>54334</v>
      </c>
      <c r="N27" s="26"/>
      <c r="O27" s="21"/>
      <c r="P27" s="15" t="str">
        <f t="shared" si="2"/>
        <v>SPD-134/070,SPD-134/070,134+650,-23.08459,-45.54334,</v>
      </c>
      <c r="Q27" s="21"/>
      <c r="R27" s="21"/>
      <c r="S27" s="21"/>
      <c r="T27" s="21"/>
      <c r="U27" s="21"/>
      <c r="V27" s="21"/>
      <c r="W27" s="21"/>
      <c r="X27" s="21"/>
      <c r="Y27" s="21"/>
    </row>
    <row r="28" spans="1:25" s="15" customFormat="1" x14ac:dyDescent="0.3">
      <c r="A28" s="14"/>
      <c r="B28" s="14"/>
      <c r="C28" s="14"/>
      <c r="D28" s="20"/>
      <c r="E28" s="20"/>
      <c r="F28" s="14"/>
      <c r="G28" s="23"/>
      <c r="H28" s="26"/>
      <c r="I28" s="26"/>
      <c r="J28" s="26"/>
      <c r="K28" s="23"/>
      <c r="L28" s="26"/>
      <c r="M28" s="26"/>
      <c r="N28" s="26"/>
      <c r="O28" s="21"/>
      <c r="Q28" s="21"/>
      <c r="R28" s="21"/>
      <c r="S28" s="21"/>
      <c r="T28" s="21"/>
      <c r="U28" s="21"/>
      <c r="V28" s="21"/>
      <c r="W28" s="21"/>
      <c r="X28" s="21"/>
      <c r="Y28" s="21"/>
    </row>
    <row r="29" spans="1:25" x14ac:dyDescent="0.3">
      <c r="A29" s="14"/>
      <c r="B29" s="14"/>
      <c r="C29" s="14"/>
      <c r="D29" s="14"/>
      <c r="E29" s="14"/>
      <c r="F29" s="14"/>
      <c r="G29" s="23"/>
      <c r="H29" s="26"/>
      <c r="I29" s="26"/>
      <c r="J29" s="26"/>
      <c r="K29" s="23"/>
      <c r="L29" s="26"/>
      <c r="M29" s="26"/>
      <c r="N29" s="26"/>
      <c r="P29" s="15"/>
      <c r="Q29" s="21"/>
      <c r="R29" s="21"/>
      <c r="S29" s="21"/>
      <c r="T29" s="21"/>
      <c r="U29" s="21"/>
      <c r="V29" s="21"/>
      <c r="W29" s="21"/>
      <c r="X29" s="21"/>
      <c r="Y29" s="21"/>
    </row>
    <row r="30" spans="1:25" x14ac:dyDescent="0.3">
      <c r="A30" s="14" t="s">
        <v>293</v>
      </c>
      <c r="B30" s="14" t="s">
        <v>6</v>
      </c>
      <c r="C30" s="14" t="s">
        <v>307</v>
      </c>
      <c r="D30" s="16">
        <v>-23.464500000000001</v>
      </c>
      <c r="E30" s="16">
        <v>-46.335949999999997</v>
      </c>
      <c r="F30" s="14" t="s">
        <v>284</v>
      </c>
      <c r="G30" s="23">
        <f>ROUNDDOWN(D30,0)</f>
        <v>-23</v>
      </c>
      <c r="H30" s="26">
        <f>-(D30-G30)</f>
        <v>0.46450000000000102</v>
      </c>
      <c r="I30" s="26" t="str">
        <f t="shared" si="0"/>
        <v>46450</v>
      </c>
      <c r="J30" s="26"/>
      <c r="K30" s="23">
        <f>ROUNDDOWN(E30,0)</f>
        <v>-46</v>
      </c>
      <c r="L30" s="26">
        <f>K30-E30</f>
        <v>0.33594999999999686</v>
      </c>
      <c r="M30" s="26" t="str">
        <f t="shared" si="1"/>
        <v>33594</v>
      </c>
      <c r="N30" s="26"/>
      <c r="P30" s="15" t="str">
        <f t="shared" si="2"/>
        <v>SPI-035,SPI-035,000+000,-23.46450,-46.33594,</v>
      </c>
      <c r="Q30" s="21"/>
      <c r="R30" s="15" t="str">
        <f>CONCATENATE(P30,P31,",")</f>
        <v>SPI-035,SPI-035,000+000,-23.46450,-46.33594,SPI-035,SPI-035,000+900,-23.45989,-46.3431,,</v>
      </c>
      <c r="S30" s="21"/>
      <c r="T30" s="21"/>
      <c r="U30" s="21"/>
      <c r="V30" s="21"/>
      <c r="W30" s="21"/>
      <c r="X30" s="21"/>
      <c r="Y30" s="21"/>
    </row>
    <row r="31" spans="1:25" x14ac:dyDescent="0.3">
      <c r="A31" s="14" t="s">
        <v>293</v>
      </c>
      <c r="B31" s="14" t="s">
        <v>6</v>
      </c>
      <c r="C31" s="14" t="s">
        <v>308</v>
      </c>
      <c r="D31" s="16">
        <v>-23.459890000000001</v>
      </c>
      <c r="E31" s="16">
        <v>-46.3431</v>
      </c>
      <c r="F31" s="14" t="s">
        <v>285</v>
      </c>
      <c r="G31" s="23">
        <f>ROUNDDOWN(D31,0)</f>
        <v>-23</v>
      </c>
      <c r="H31" s="26">
        <f>-(D31-G31)</f>
        <v>0.45989000000000146</v>
      </c>
      <c r="I31" s="26" t="str">
        <f t="shared" si="0"/>
        <v>45989</v>
      </c>
      <c r="J31" s="26"/>
      <c r="K31" s="23">
        <f>ROUNDDOWN(E31,0)</f>
        <v>-46</v>
      </c>
      <c r="L31" s="26">
        <f>K31-E31</f>
        <v>0.34309999999999974</v>
      </c>
      <c r="M31" s="26" t="str">
        <f t="shared" si="1"/>
        <v>3431</v>
      </c>
      <c r="N31" s="26"/>
      <c r="P31" s="15" t="str">
        <f t="shared" si="2"/>
        <v>SPI-035,SPI-035,000+900,-23.45989,-46.3431,</v>
      </c>
      <c r="Q31" s="21"/>
      <c r="R31" s="21"/>
      <c r="S31" s="21"/>
      <c r="T31" s="21"/>
      <c r="U31" s="21"/>
      <c r="V31" s="21"/>
      <c r="W31" s="21"/>
      <c r="X31" s="21"/>
      <c r="Y31" s="21"/>
    </row>
    <row r="32" spans="1:25" x14ac:dyDescent="0.3">
      <c r="A32" s="14" t="s">
        <v>293</v>
      </c>
      <c r="B32" s="14" t="s">
        <v>40</v>
      </c>
      <c r="C32" s="14" t="s">
        <v>307</v>
      </c>
      <c r="D32" s="16">
        <v>-23.46489</v>
      </c>
      <c r="E32" s="16">
        <v>-46.336379999999998</v>
      </c>
      <c r="F32" s="14" t="s">
        <v>284</v>
      </c>
      <c r="G32" s="23">
        <f>ROUNDDOWN(D32,0)</f>
        <v>-23</v>
      </c>
      <c r="H32" s="26">
        <f>-(D32-G32)</f>
        <v>0.46489000000000047</v>
      </c>
      <c r="I32" s="26" t="str">
        <f t="shared" si="0"/>
        <v>46489</v>
      </c>
      <c r="J32" s="26"/>
      <c r="K32" s="23">
        <f>ROUNDDOWN(E32,0)</f>
        <v>-46</v>
      </c>
      <c r="L32" s="26">
        <f>K32-E32</f>
        <v>0.33637999999999835</v>
      </c>
      <c r="M32" s="26" t="str">
        <f t="shared" si="1"/>
        <v>33637</v>
      </c>
      <c r="N32" s="26"/>
      <c r="P32" s="15" t="str">
        <f t="shared" si="2"/>
        <v>SPI-035,SPI-035,000+000,-23.46489,-46.33637,</v>
      </c>
      <c r="Q32" s="21"/>
      <c r="R32" s="15" t="str">
        <f>CONCATENATE(P32,P33,",")</f>
        <v>SPI-035,SPI-035,000+000,-23.46489,-46.33637,SPI-035,SPI-035,000+900,-23.46001,-46.34319,,</v>
      </c>
      <c r="S32" s="21"/>
      <c r="T32" s="21"/>
      <c r="U32" s="21"/>
      <c r="V32" s="21"/>
      <c r="W32" s="21"/>
      <c r="X32" s="21"/>
      <c r="Y32" s="21"/>
    </row>
    <row r="33" spans="1:25" x14ac:dyDescent="0.3">
      <c r="A33" s="14" t="s">
        <v>293</v>
      </c>
      <c r="B33" s="14" t="s">
        <v>40</v>
      </c>
      <c r="C33" s="14" t="s">
        <v>308</v>
      </c>
      <c r="D33" s="16">
        <v>-23.46001</v>
      </c>
      <c r="E33" s="16">
        <v>-46.34319</v>
      </c>
      <c r="F33" s="14" t="s">
        <v>285</v>
      </c>
      <c r="G33" s="23">
        <f>ROUNDDOWN(D33,0)</f>
        <v>-23</v>
      </c>
      <c r="H33" s="26">
        <f>-(D33-G33)</f>
        <v>0.46001000000000047</v>
      </c>
      <c r="I33" s="26" t="str">
        <f t="shared" si="0"/>
        <v>46001</v>
      </c>
      <c r="J33" s="26"/>
      <c r="K33" s="23">
        <f>ROUNDDOWN(E33,0)</f>
        <v>-46</v>
      </c>
      <c r="L33" s="26">
        <f>K33-E33</f>
        <v>0.34318999999999988</v>
      </c>
      <c r="M33" s="26" t="str">
        <f t="shared" si="1"/>
        <v>34319</v>
      </c>
      <c r="N33" s="26"/>
      <c r="P33" s="15" t="str">
        <f t="shared" si="2"/>
        <v>SPI-035,SPI-035,000+900,-23.46001,-46.34319,</v>
      </c>
      <c r="Q33" s="21"/>
      <c r="R33" s="21"/>
      <c r="S33" s="21"/>
      <c r="T33" s="21"/>
      <c r="U33" s="21"/>
      <c r="V33" s="21"/>
      <c r="W33" s="21"/>
      <c r="X33" s="21"/>
      <c r="Y33" s="21"/>
    </row>
    <row r="34" spans="1:25" x14ac:dyDescent="0.3">
      <c r="A34" s="14"/>
      <c r="B34" s="14"/>
      <c r="C34" s="14"/>
      <c r="D34" s="14"/>
      <c r="E34" s="14"/>
      <c r="F34" s="14"/>
      <c r="G34" s="23"/>
      <c r="H34" s="26"/>
      <c r="I34" s="26"/>
      <c r="J34" s="26"/>
      <c r="K34" s="23"/>
      <c r="L34" s="26"/>
      <c r="M34" s="26"/>
      <c r="N34" s="26"/>
      <c r="P34" s="15"/>
    </row>
    <row r="35" spans="1:25" x14ac:dyDescent="0.3">
      <c r="A35" s="14" t="s">
        <v>294</v>
      </c>
      <c r="B35" s="14" t="s">
        <v>6</v>
      </c>
      <c r="C35" s="14" t="s">
        <v>307</v>
      </c>
      <c r="D35" s="16">
        <v>-23.475200000000001</v>
      </c>
      <c r="E35" s="16">
        <v>-46.498370000000001</v>
      </c>
      <c r="F35" s="14" t="s">
        <v>284</v>
      </c>
      <c r="G35" s="23">
        <f>ROUNDDOWN(D35,0)</f>
        <v>-23</v>
      </c>
      <c r="H35" s="26">
        <f>-(D35-G35)</f>
        <v>0.47520000000000095</v>
      </c>
      <c r="I35" s="26" t="str">
        <f t="shared" si="0"/>
        <v>47520</v>
      </c>
      <c r="J35" s="26"/>
      <c r="K35" s="23">
        <f>ROUNDDOWN(E35,0)</f>
        <v>-46</v>
      </c>
      <c r="L35" s="26">
        <f>K35-E35</f>
        <v>0.49837000000000131</v>
      </c>
      <c r="M35" s="26" t="str">
        <f t="shared" si="1"/>
        <v>49837</v>
      </c>
      <c r="N35" s="26"/>
      <c r="P35" s="15" t="str">
        <f t="shared" si="2"/>
        <v>SP-019,SP-019,000+000,-23.47520,-46.49837,</v>
      </c>
      <c r="R35" s="15" t="str">
        <f>CONCATENATE(P35,P36,",")</f>
        <v>SP-019,SP-019,000+000,-23.47520,-46.49837,SP-019,SP-019,002+500,-23.45823,-46.49074,,</v>
      </c>
    </row>
    <row r="36" spans="1:25" x14ac:dyDescent="0.3">
      <c r="A36" s="14" t="s">
        <v>294</v>
      </c>
      <c r="B36" s="14" t="s">
        <v>6</v>
      </c>
      <c r="C36" s="14" t="s">
        <v>309</v>
      </c>
      <c r="D36" s="16">
        <v>-23.45823</v>
      </c>
      <c r="E36" s="16">
        <v>-46.490749999999998</v>
      </c>
      <c r="F36" s="14" t="s">
        <v>285</v>
      </c>
      <c r="G36" s="23">
        <f>ROUNDDOWN(D36,0)</f>
        <v>-23</v>
      </c>
      <c r="H36" s="26">
        <f>-(D36-G36)</f>
        <v>0.45823000000000036</v>
      </c>
      <c r="I36" s="26" t="str">
        <f t="shared" si="0"/>
        <v>45823</v>
      </c>
      <c r="J36" s="26"/>
      <c r="K36" s="23">
        <f>ROUNDDOWN(E36,0)</f>
        <v>-46</v>
      </c>
      <c r="L36" s="26">
        <f>K36-E36</f>
        <v>0.49074999999999847</v>
      </c>
      <c r="M36" s="26" t="str">
        <f t="shared" si="1"/>
        <v>49074</v>
      </c>
      <c r="N36" s="26"/>
      <c r="P36" s="15" t="str">
        <f t="shared" si="2"/>
        <v>SP-019,SP-019,002+500,-23.45823,-46.49074,</v>
      </c>
    </row>
    <row r="37" spans="1:25" x14ac:dyDescent="0.3">
      <c r="A37" s="14" t="s">
        <v>294</v>
      </c>
      <c r="B37" s="14" t="s">
        <v>40</v>
      </c>
      <c r="C37" s="14" t="s">
        <v>307</v>
      </c>
      <c r="D37" s="16">
        <v>-23.473649999999999</v>
      </c>
      <c r="E37" s="16">
        <v>-46.491669999999999</v>
      </c>
      <c r="F37" s="14" t="s">
        <v>284</v>
      </c>
      <c r="G37" s="23">
        <f>ROUNDDOWN(D37,0)</f>
        <v>-23</v>
      </c>
      <c r="H37" s="26">
        <f>-(D37-G37)</f>
        <v>0.47364999999999924</v>
      </c>
      <c r="I37" s="26" t="str">
        <f t="shared" si="0"/>
        <v>47364</v>
      </c>
      <c r="J37" s="26"/>
      <c r="K37" s="23">
        <f>ROUNDDOWN(E37,0)</f>
        <v>-46</v>
      </c>
      <c r="L37" s="26">
        <f>K37-E37</f>
        <v>0.49166999999999916</v>
      </c>
      <c r="M37" s="26" t="str">
        <f t="shared" si="1"/>
        <v>49166</v>
      </c>
      <c r="N37" s="26"/>
      <c r="P37" s="15" t="str">
        <f t="shared" si="2"/>
        <v>SP-019,SP-019,000+000,-23.47364,-46.49166,</v>
      </c>
      <c r="R37" s="15" t="str">
        <f>CONCATENATE(P37,P38,",")</f>
        <v>SP-019,SP-019,000+000,-23.47364,-46.49166,SP-019,SP-019,002+500,-23.45842,-46.49109,,</v>
      </c>
    </row>
    <row r="38" spans="1:25" x14ac:dyDescent="0.3">
      <c r="A38" s="14" t="s">
        <v>294</v>
      </c>
      <c r="B38" s="14" t="s">
        <v>40</v>
      </c>
      <c r="C38" s="14" t="s">
        <v>309</v>
      </c>
      <c r="D38" s="16">
        <v>-23.45842</v>
      </c>
      <c r="E38" s="16">
        <v>-46.49109</v>
      </c>
      <c r="F38" s="14" t="s">
        <v>285</v>
      </c>
      <c r="G38" s="23">
        <f>ROUNDDOWN(D38,0)</f>
        <v>-23</v>
      </c>
      <c r="H38" s="26">
        <f>-(D38-G38)</f>
        <v>0.45842000000000027</v>
      </c>
      <c r="I38" s="26" t="str">
        <f t="shared" si="0"/>
        <v>45842</v>
      </c>
      <c r="J38" s="26"/>
      <c r="K38" s="23">
        <f>ROUNDDOWN(E38,0)</f>
        <v>-46</v>
      </c>
      <c r="L38" s="26">
        <f>K38-E38</f>
        <v>0.4910899999999998</v>
      </c>
      <c r="M38" s="26" t="str">
        <f t="shared" si="1"/>
        <v>49109</v>
      </c>
      <c r="N38" s="26"/>
      <c r="P38" s="15" t="str">
        <f t="shared" si="2"/>
        <v>SP-019,SP-019,002+500,-23.45842,-46.49109,</v>
      </c>
    </row>
    <row r="39" spans="1:25" x14ac:dyDescent="0.3">
      <c r="A39" s="14"/>
      <c r="B39" s="14"/>
      <c r="C39" s="14"/>
      <c r="D39" s="14"/>
      <c r="E39" s="14"/>
      <c r="F39" s="14"/>
      <c r="G39" s="23"/>
      <c r="H39" s="26"/>
      <c r="I39" s="26"/>
      <c r="J39" s="26"/>
      <c r="K39" s="23"/>
      <c r="L39" s="26"/>
      <c r="M39" s="26"/>
      <c r="N39" s="26"/>
      <c r="P39" s="15"/>
    </row>
    <row r="40" spans="1:25" x14ac:dyDescent="0.3">
      <c r="A40" s="17" t="s">
        <v>295</v>
      </c>
      <c r="B40" s="14" t="s">
        <v>6</v>
      </c>
      <c r="C40" s="14" t="s">
        <v>310</v>
      </c>
      <c r="D40" s="16">
        <v>-23.243390000000002</v>
      </c>
      <c r="E40" s="16">
        <v>-45.868980000000001</v>
      </c>
      <c r="F40" s="14" t="s">
        <v>284</v>
      </c>
      <c r="G40" s="23">
        <f>ROUNDDOWN(D40,0)</f>
        <v>-23</v>
      </c>
      <c r="H40" s="26">
        <f>-(D40-G40)</f>
        <v>0.24339000000000155</v>
      </c>
      <c r="I40" s="26" t="str">
        <f t="shared" si="0"/>
        <v>24339</v>
      </c>
      <c r="J40" s="26"/>
      <c r="K40" s="23">
        <f>ROUNDDOWN(E40,0)</f>
        <v>-45</v>
      </c>
      <c r="L40" s="26">
        <f>K40-E40</f>
        <v>0.86898000000000053</v>
      </c>
      <c r="M40" s="26" t="str">
        <f t="shared" si="1"/>
        <v>86898</v>
      </c>
      <c r="N40" s="26"/>
      <c r="P40" s="15" t="str">
        <f t="shared" si="2"/>
        <v>SP-099,SP-099,004+500,-23.24339,-45.86898,</v>
      </c>
      <c r="R40" s="15" t="str">
        <f>CONCATENATE(P40,P41,",")</f>
        <v>SP-099,SP-099,004+500,-23.24339,-45.86898,SP-099,SP-099,011+500,-23.27592,-45.81208,,</v>
      </c>
    </row>
    <row r="41" spans="1:25" x14ac:dyDescent="0.3">
      <c r="A41" s="17" t="s">
        <v>295</v>
      </c>
      <c r="B41" s="14" t="s">
        <v>6</v>
      </c>
      <c r="C41" s="14" t="s">
        <v>311</v>
      </c>
      <c r="D41" s="16">
        <v>-23.275929999999999</v>
      </c>
      <c r="E41" s="16">
        <v>-45.812089999999998</v>
      </c>
      <c r="F41" s="14" t="s">
        <v>285</v>
      </c>
      <c r="G41" s="23">
        <f>ROUNDDOWN(D41,0)</f>
        <v>-23</v>
      </c>
      <c r="H41" s="26">
        <f>-(D41-G41)</f>
        <v>0.2759299999999989</v>
      </c>
      <c r="I41" s="26" t="str">
        <f t="shared" si="0"/>
        <v>27592</v>
      </c>
      <c r="J41" s="26"/>
      <c r="K41" s="23">
        <f>ROUNDDOWN(E41,0)</f>
        <v>-45</v>
      </c>
      <c r="L41" s="26">
        <f>K41-E41</f>
        <v>0.81208999999999776</v>
      </c>
      <c r="M41" s="26" t="str">
        <f t="shared" si="1"/>
        <v>81208</v>
      </c>
      <c r="N41" s="26"/>
      <c r="P41" s="15" t="str">
        <f t="shared" si="2"/>
        <v>SP-099,SP-099,011+500,-23.27592,-45.81208,</v>
      </c>
    </row>
    <row r="42" spans="1:25" x14ac:dyDescent="0.3">
      <c r="A42" s="17" t="s">
        <v>295</v>
      </c>
      <c r="B42" s="14" t="s">
        <v>40</v>
      </c>
      <c r="C42" s="14" t="s">
        <v>310</v>
      </c>
      <c r="D42" s="16">
        <v>-23.243390000000002</v>
      </c>
      <c r="E42" s="16">
        <v>-45.868980000000001</v>
      </c>
      <c r="F42" s="14" t="s">
        <v>284</v>
      </c>
      <c r="G42" s="23">
        <f>ROUNDDOWN(D42,0)</f>
        <v>-23</v>
      </c>
      <c r="H42" s="26">
        <f>-(D42-G42)</f>
        <v>0.24339000000000155</v>
      </c>
      <c r="I42" s="26" t="str">
        <f t="shared" si="0"/>
        <v>24339</v>
      </c>
      <c r="J42" s="26"/>
      <c r="K42" s="23">
        <f>ROUNDDOWN(E42,0)</f>
        <v>-45</v>
      </c>
      <c r="L42" s="26">
        <f>K42-E42</f>
        <v>0.86898000000000053</v>
      </c>
      <c r="M42" s="26" t="str">
        <f t="shared" si="1"/>
        <v>86898</v>
      </c>
      <c r="N42" s="26"/>
      <c r="P42" s="15" t="str">
        <f t="shared" si="2"/>
        <v>SP-099,SP-099,004+500,-23.24339,-45.86898,</v>
      </c>
      <c r="R42" s="15" t="str">
        <f>CONCATENATE(P42,P43,",")</f>
        <v>SP-099,SP-099,004+500,-23.24339,-45.86898,SP-099,SP-099,011+500,-23.27592,-45.81208,,</v>
      </c>
    </row>
    <row r="43" spans="1:25" x14ac:dyDescent="0.3">
      <c r="A43" s="17" t="s">
        <v>295</v>
      </c>
      <c r="B43" s="14" t="s">
        <v>40</v>
      </c>
      <c r="C43" s="14" t="s">
        <v>311</v>
      </c>
      <c r="D43" s="16">
        <v>-23.275929999999999</v>
      </c>
      <c r="E43" s="16">
        <v>-45.812089999999998</v>
      </c>
      <c r="F43" s="14" t="s">
        <v>285</v>
      </c>
      <c r="G43" s="23">
        <f>ROUNDDOWN(D43,0)</f>
        <v>-23</v>
      </c>
      <c r="H43" s="26">
        <f>-(D43-G43)</f>
        <v>0.2759299999999989</v>
      </c>
      <c r="I43" s="26" t="str">
        <f t="shared" si="0"/>
        <v>27592</v>
      </c>
      <c r="J43" s="26"/>
      <c r="K43" s="23">
        <f>ROUNDDOWN(E43,0)</f>
        <v>-45</v>
      </c>
      <c r="L43" s="26">
        <f>K43-E43</f>
        <v>0.81208999999999776</v>
      </c>
      <c r="M43" s="26" t="str">
        <f t="shared" si="1"/>
        <v>81208</v>
      </c>
      <c r="N43" s="26"/>
      <c r="P43" s="15" t="str">
        <f t="shared" si="2"/>
        <v>SP-099,SP-099,011+500,-23.27592,-45.81208,</v>
      </c>
    </row>
    <row r="44" spans="1:25" x14ac:dyDescent="0.3">
      <c r="A44" s="14"/>
      <c r="B44" s="14"/>
      <c r="C44" s="14"/>
      <c r="D44" s="14"/>
      <c r="E44" s="14"/>
      <c r="F44" s="14"/>
      <c r="G44" s="23"/>
      <c r="H44" s="26"/>
      <c r="I44" s="26"/>
      <c r="J44" s="26"/>
      <c r="K44" s="23"/>
      <c r="L44" s="26"/>
      <c r="M44" s="26"/>
      <c r="N44" s="26"/>
      <c r="P44" s="15"/>
    </row>
    <row r="45" spans="1:25" x14ac:dyDescent="0.3">
      <c r="A45" s="17" t="s">
        <v>296</v>
      </c>
      <c r="B45" s="14" t="s">
        <v>6</v>
      </c>
      <c r="C45" s="14" t="s">
        <v>307</v>
      </c>
      <c r="D45" s="16">
        <v>-23.327030000000001</v>
      </c>
      <c r="E45" s="16">
        <v>-46.126739999999998</v>
      </c>
      <c r="F45" s="14" t="s">
        <v>284</v>
      </c>
      <c r="G45" s="23">
        <f>ROUNDDOWN(D45,0)</f>
        <v>-23</v>
      </c>
      <c r="H45" s="26">
        <f>-(D45-G45)</f>
        <v>0.3270300000000006</v>
      </c>
      <c r="I45" s="26" t="str">
        <f t="shared" si="0"/>
        <v>32703</v>
      </c>
      <c r="J45" s="26"/>
      <c r="K45" s="23">
        <f>ROUNDDOWN(E45,0)</f>
        <v>-46</v>
      </c>
      <c r="L45" s="26">
        <f>K45-E45</f>
        <v>0.12673999999999808</v>
      </c>
      <c r="M45" s="26" t="str">
        <f t="shared" si="1"/>
        <v>12673</v>
      </c>
      <c r="N45" s="26"/>
      <c r="P45" s="15" t="str">
        <f t="shared" si="2"/>
        <v>SPI-179,SPI-179,000+000,-23.32703,-46.12673,</v>
      </c>
      <c r="R45" s="15" t="str">
        <f>CONCATENATE(P45,P46,",")</f>
        <v>SPI-179,SPI-179,000+000,-23.32703,-46.12673,SPI-179,SPI-179,005+400,-23.36872,-46.13378,,</v>
      </c>
    </row>
    <row r="46" spans="1:25" x14ac:dyDescent="0.3">
      <c r="A46" s="17" t="s">
        <v>296</v>
      </c>
      <c r="B46" s="14" t="s">
        <v>6</v>
      </c>
      <c r="C46" s="14" t="s">
        <v>312</v>
      </c>
      <c r="D46" s="16">
        <v>-23.368729999999999</v>
      </c>
      <c r="E46" s="16">
        <v>-46.133780000000002</v>
      </c>
      <c r="F46" s="14" t="s">
        <v>285</v>
      </c>
      <c r="G46" s="23">
        <f>ROUNDDOWN(D46,0)</f>
        <v>-23</v>
      </c>
      <c r="H46" s="26">
        <f>-(D46-G46)</f>
        <v>0.36872999999999934</v>
      </c>
      <c r="I46" s="26" t="str">
        <f t="shared" si="0"/>
        <v>36872</v>
      </c>
      <c r="J46" s="26"/>
      <c r="K46" s="23">
        <f>ROUNDDOWN(E46,0)</f>
        <v>-46</v>
      </c>
      <c r="L46" s="26">
        <f>K46-E46</f>
        <v>0.13378000000000156</v>
      </c>
      <c r="M46" s="26" t="str">
        <f t="shared" si="1"/>
        <v>13378</v>
      </c>
      <c r="N46" s="26"/>
      <c r="P46" s="15" t="str">
        <f t="shared" si="2"/>
        <v>SPI-179,SPI-179,005+400,-23.36872,-46.13378,</v>
      </c>
    </row>
    <row r="47" spans="1:25" x14ac:dyDescent="0.3">
      <c r="A47" s="17" t="s">
        <v>296</v>
      </c>
      <c r="B47" s="14" t="s">
        <v>40</v>
      </c>
      <c r="C47" s="14" t="s">
        <v>307</v>
      </c>
      <c r="D47" s="16">
        <v>-23.327629999999999</v>
      </c>
      <c r="E47" s="16">
        <v>-46.128700000000002</v>
      </c>
      <c r="F47" s="14" t="s">
        <v>284</v>
      </c>
      <c r="G47" s="23">
        <f>ROUNDDOWN(D47,0)</f>
        <v>-23</v>
      </c>
      <c r="H47" s="26">
        <f>-(D47-G47)</f>
        <v>0.3276299999999992</v>
      </c>
      <c r="I47" s="26" t="str">
        <f t="shared" si="0"/>
        <v>32762</v>
      </c>
      <c r="J47" s="26"/>
      <c r="K47" s="23">
        <f>ROUNDDOWN(E47,0)</f>
        <v>-46</v>
      </c>
      <c r="L47" s="26">
        <f>K47-E47</f>
        <v>0.12870000000000203</v>
      </c>
      <c r="M47" s="26" t="str">
        <f t="shared" si="1"/>
        <v>12870</v>
      </c>
      <c r="N47" s="26"/>
      <c r="P47" s="15" t="str">
        <f t="shared" si="2"/>
        <v>SPI-179,SPI-179,000+000,-23.32762,-46.12870,</v>
      </c>
      <c r="R47" s="15" t="str">
        <f>CONCATENATE(P47,P48,",")</f>
        <v>SPI-179,SPI-179,000+000,-23.32762,-46.12870,SPI-179,SPI-179,005+400,-23.36553,-46.131,,</v>
      </c>
    </row>
    <row r="48" spans="1:25" x14ac:dyDescent="0.3">
      <c r="A48" s="17" t="s">
        <v>296</v>
      </c>
      <c r="B48" s="14" t="s">
        <v>40</v>
      </c>
      <c r="C48" s="14" t="s">
        <v>312</v>
      </c>
      <c r="D48" s="16">
        <v>-23.36553</v>
      </c>
      <c r="E48" s="16">
        <v>-46.131</v>
      </c>
      <c r="F48" s="14" t="s">
        <v>285</v>
      </c>
      <c r="G48" s="23">
        <f>ROUNDDOWN(D48,0)</f>
        <v>-23</v>
      </c>
      <c r="H48" s="26">
        <f>-(D48-G48)</f>
        <v>0.36552999999999969</v>
      </c>
      <c r="I48" s="26" t="str">
        <f t="shared" si="0"/>
        <v>36553</v>
      </c>
      <c r="J48" s="26"/>
      <c r="K48" s="23">
        <f>ROUNDDOWN(E48,0)</f>
        <v>-46</v>
      </c>
      <c r="L48" s="26">
        <f>K48-E48</f>
        <v>0.13100000000000023</v>
      </c>
      <c r="M48" s="26" t="str">
        <f t="shared" si="1"/>
        <v>131</v>
      </c>
      <c r="N48" s="26"/>
      <c r="P48" s="15" t="str">
        <f t="shared" si="2"/>
        <v>SPI-179,SPI-179,005+400,-23.36553,-46.131,</v>
      </c>
    </row>
    <row r="49" spans="1:18" x14ac:dyDescent="0.3">
      <c r="A49" s="14"/>
      <c r="B49" s="14"/>
      <c r="C49" s="14"/>
      <c r="D49" s="14"/>
      <c r="E49" s="14"/>
      <c r="F49" s="14"/>
      <c r="G49" s="23"/>
      <c r="H49" s="26"/>
      <c r="I49" s="26"/>
      <c r="J49" s="26"/>
      <c r="K49" s="23"/>
      <c r="L49" s="26"/>
      <c r="M49" s="26"/>
      <c r="N49" s="26"/>
      <c r="P49" s="15"/>
    </row>
    <row r="50" spans="1:18" x14ac:dyDescent="0.3">
      <c r="A50" s="17" t="s">
        <v>297</v>
      </c>
      <c r="B50" s="14" t="s">
        <v>6</v>
      </c>
      <c r="C50" s="14" t="s">
        <v>307</v>
      </c>
      <c r="D50" s="16">
        <v>-23.057300000000001</v>
      </c>
      <c r="E50" s="16">
        <v>-45.621070000000003</v>
      </c>
      <c r="F50" s="14" t="s">
        <v>284</v>
      </c>
      <c r="G50" s="23">
        <f>ROUNDDOWN(D50,0)</f>
        <v>-23</v>
      </c>
      <c r="H50" s="26">
        <f>-(D50-G50)</f>
        <v>5.7300000000001461E-2</v>
      </c>
      <c r="I50" s="26" t="str">
        <f t="shared" si="0"/>
        <v>05730</v>
      </c>
      <c r="J50" s="26"/>
      <c r="K50" s="23">
        <f>ROUNDDOWN(E50,0)</f>
        <v>-45</v>
      </c>
      <c r="L50" s="26">
        <f>K50-E50</f>
        <v>0.62107000000000312</v>
      </c>
      <c r="M50" s="26" t="str">
        <f t="shared" si="1"/>
        <v>62107</v>
      </c>
      <c r="N50" s="26"/>
      <c r="P50" s="15" t="str">
        <f t="shared" si="2"/>
        <v>SPI-117,SPI-117,000+000,-23.05730,-45.62107,</v>
      </c>
      <c r="R50" s="15" t="str">
        <f>CONCATENATE(P50,P51,",")</f>
        <v>SPI-117,SPI-117,000+000,-23.05730,-45.62107,SPI-117,SPI-117,004+500,-23.09440,-45.61717,,</v>
      </c>
    </row>
    <row r="51" spans="1:18" x14ac:dyDescent="0.3">
      <c r="A51" s="17" t="s">
        <v>297</v>
      </c>
      <c r="B51" s="14" t="s">
        <v>6</v>
      </c>
      <c r="C51" s="14" t="s">
        <v>310</v>
      </c>
      <c r="D51" s="16">
        <v>-23.09441</v>
      </c>
      <c r="E51" s="16">
        <v>-45.617170000000002</v>
      </c>
      <c r="F51" s="14" t="s">
        <v>285</v>
      </c>
      <c r="G51" s="23">
        <f>ROUNDDOWN(D51,0)</f>
        <v>-23</v>
      </c>
      <c r="H51" s="26">
        <f>-(D51-G51)</f>
        <v>9.4409999999999883E-2</v>
      </c>
      <c r="I51" s="26" t="str">
        <f t="shared" si="0"/>
        <v>09440</v>
      </c>
      <c r="J51" s="26"/>
      <c r="K51" s="23">
        <f>ROUNDDOWN(E51,0)</f>
        <v>-45</v>
      </c>
      <c r="L51" s="26">
        <f>K51-E51</f>
        <v>0.61717000000000155</v>
      </c>
      <c r="M51" s="26" t="str">
        <f t="shared" si="1"/>
        <v>61717</v>
      </c>
      <c r="N51" s="26"/>
      <c r="P51" s="15" t="str">
        <f t="shared" si="2"/>
        <v>SPI-117,SPI-117,004+500,-23.09440,-45.61717,</v>
      </c>
    </row>
    <row r="52" spans="1:18" x14ac:dyDescent="0.3">
      <c r="A52" s="17" t="s">
        <v>297</v>
      </c>
      <c r="B52" s="14" t="s">
        <v>40</v>
      </c>
      <c r="C52" s="14" t="s">
        <v>307</v>
      </c>
      <c r="D52" s="16">
        <v>-23.057189999999999</v>
      </c>
      <c r="E52" s="16">
        <v>-45.621389999999998</v>
      </c>
      <c r="F52" s="14" t="s">
        <v>284</v>
      </c>
      <c r="G52" s="23">
        <f>ROUNDDOWN(D52,0)</f>
        <v>-23</v>
      </c>
      <c r="H52" s="26">
        <f>-(D52-G52)</f>
        <v>5.718999999999852E-2</v>
      </c>
      <c r="I52" s="26" t="str">
        <f t="shared" si="0"/>
        <v>05718</v>
      </c>
      <c r="J52" s="26"/>
      <c r="K52" s="23">
        <f>ROUNDDOWN(E52,0)</f>
        <v>-45</v>
      </c>
      <c r="L52" s="26">
        <f>K52-E52</f>
        <v>0.62138999999999811</v>
      </c>
      <c r="M52" s="26" t="str">
        <f t="shared" si="1"/>
        <v>62138</v>
      </c>
      <c r="N52" s="26"/>
      <c r="P52" s="15" t="str">
        <f t="shared" si="2"/>
        <v>SPI-117,SPI-117,000+000,-23.05718,-45.62138,</v>
      </c>
      <c r="R52" s="15" t="str">
        <f>CONCATENATE(P52,P53,",")</f>
        <v>SPI-117,SPI-117,000+000,-23.05718,-45.62138,SPI-117,SPI-117,004+500,-23.09404,-45.61728,,</v>
      </c>
    </row>
    <row r="53" spans="1:18" x14ac:dyDescent="0.3">
      <c r="A53" s="17" t="s">
        <v>297</v>
      </c>
      <c r="B53" s="14" t="s">
        <v>40</v>
      </c>
      <c r="C53" s="14" t="s">
        <v>310</v>
      </c>
      <c r="D53" s="16">
        <v>-23.094049999999999</v>
      </c>
      <c r="E53" s="16">
        <v>-45.617280000000001</v>
      </c>
      <c r="F53" s="14" t="s">
        <v>285</v>
      </c>
      <c r="G53" s="23">
        <f>ROUNDDOWN(D53,0)</f>
        <v>-23</v>
      </c>
      <c r="H53" s="26">
        <f>-(D53-G53)</f>
        <v>9.4049999999999301E-2</v>
      </c>
      <c r="I53" s="26" t="str">
        <f t="shared" si="0"/>
        <v>09404</v>
      </c>
      <c r="J53" s="26"/>
      <c r="K53" s="23">
        <f>ROUNDDOWN(E53,0)</f>
        <v>-45</v>
      </c>
      <c r="L53" s="26">
        <f>K53-E53</f>
        <v>0.61728000000000094</v>
      </c>
      <c r="M53" s="26" t="str">
        <f t="shared" si="1"/>
        <v>61728</v>
      </c>
      <c r="N53" s="26"/>
      <c r="P53" s="15" t="str">
        <f t="shared" si="2"/>
        <v>SPI-117,SPI-117,004+500,-23.09404,-45.61728,</v>
      </c>
    </row>
    <row r="54" spans="1:18" x14ac:dyDescent="0.3">
      <c r="A54" s="14"/>
      <c r="B54" s="14"/>
      <c r="C54" s="14"/>
      <c r="D54" s="14"/>
      <c r="E54" s="14"/>
      <c r="F54" s="14"/>
      <c r="G54" s="23"/>
      <c r="H54" s="26"/>
      <c r="I54" s="26"/>
      <c r="J54" s="26"/>
      <c r="K54" s="23"/>
      <c r="L54" s="26"/>
      <c r="M54" s="26"/>
      <c r="N54" s="26"/>
    </row>
    <row r="55" spans="1:18" x14ac:dyDescent="0.3">
      <c r="A55" s="14"/>
      <c r="B55" s="14"/>
      <c r="C55" s="14"/>
      <c r="D55" s="14"/>
      <c r="E55" s="14"/>
      <c r="F55" s="14"/>
      <c r="G55" s="23"/>
      <c r="H55" s="26"/>
      <c r="I55" s="26"/>
      <c r="J55" s="26"/>
      <c r="K55" s="23"/>
      <c r="L55" s="26"/>
      <c r="M55" s="26"/>
      <c r="N55" s="26"/>
    </row>
    <row r="56" spans="1:18" x14ac:dyDescent="0.3">
      <c r="A56" s="14"/>
      <c r="B56" s="14"/>
      <c r="C56" s="14"/>
      <c r="D56" s="14"/>
      <c r="E56" s="14"/>
      <c r="F56" s="14"/>
      <c r="G56" s="23"/>
      <c r="H56" s="26"/>
      <c r="I56" s="26"/>
      <c r="J56" s="26"/>
      <c r="K56" s="23"/>
      <c r="L56" s="26"/>
      <c r="M56" s="26"/>
      <c r="N56" s="26"/>
    </row>
    <row r="57" spans="1:18" x14ac:dyDescent="0.3">
      <c r="A57" s="14"/>
      <c r="B57" s="14"/>
      <c r="C57" s="14"/>
      <c r="D57" s="14"/>
      <c r="E57" s="14"/>
      <c r="F57" s="14"/>
      <c r="G57" s="23"/>
      <c r="H57" s="26"/>
      <c r="I57" s="26"/>
      <c r="J57" s="26"/>
      <c r="K57" s="23"/>
      <c r="L57" s="26"/>
      <c r="M57" s="26"/>
      <c r="N57" s="26"/>
    </row>
    <row r="58" spans="1:18" x14ac:dyDescent="0.3">
      <c r="A58" s="14"/>
      <c r="B58" s="14"/>
      <c r="C58" s="14"/>
      <c r="D58" s="14"/>
      <c r="E58" s="14"/>
      <c r="F58" s="14"/>
      <c r="G58" s="23"/>
      <c r="H58" s="26"/>
      <c r="I58" s="26"/>
      <c r="J58" s="26"/>
      <c r="K58" s="23"/>
      <c r="L58" s="26"/>
      <c r="M58" s="26"/>
      <c r="N58" s="26"/>
    </row>
    <row r="59" spans="1:18" x14ac:dyDescent="0.3">
      <c r="A59" s="14"/>
      <c r="B59" s="14"/>
      <c r="C59" s="14"/>
      <c r="D59" s="14"/>
      <c r="E59" s="14"/>
      <c r="F59" s="14"/>
      <c r="G59" s="23"/>
      <c r="H59" s="26"/>
      <c r="I59" s="26"/>
      <c r="J59" s="26"/>
      <c r="K59" s="23"/>
      <c r="L59" s="26"/>
      <c r="M59" s="26"/>
      <c r="N59" s="26"/>
    </row>
    <row r="60" spans="1:18" x14ac:dyDescent="0.3">
      <c r="A60" s="14"/>
      <c r="B60" s="14"/>
      <c r="C60" s="14"/>
      <c r="D60" s="14"/>
      <c r="E60" s="14"/>
      <c r="F60" s="14"/>
      <c r="G60" s="23"/>
      <c r="H60" s="26"/>
      <c r="I60" s="26"/>
      <c r="J60" s="26"/>
      <c r="K60" s="23"/>
      <c r="L60" s="26"/>
      <c r="M60" s="26"/>
      <c r="N60" s="26"/>
    </row>
    <row r="61" spans="1:18" x14ac:dyDescent="0.3">
      <c r="A61" s="14"/>
      <c r="B61" s="14"/>
      <c r="C61" s="14"/>
      <c r="D61" s="14"/>
      <c r="E61" s="14"/>
      <c r="F61" s="14"/>
      <c r="G61" s="23"/>
      <c r="H61" s="26"/>
      <c r="I61" s="26"/>
      <c r="J61" s="26"/>
      <c r="K61" s="23"/>
      <c r="L61" s="26"/>
      <c r="M61" s="26"/>
      <c r="N61" s="26"/>
    </row>
    <row r="62" spans="1:18" x14ac:dyDescent="0.3">
      <c r="A62" s="14"/>
      <c r="B62" s="14"/>
      <c r="C62" s="14"/>
      <c r="D62" s="14"/>
      <c r="E62" s="14"/>
      <c r="F62" s="14"/>
      <c r="G62" s="23"/>
      <c r="H62" s="26"/>
      <c r="I62" s="26"/>
      <c r="J62" s="26"/>
      <c r="K62" s="23"/>
      <c r="L62" s="26"/>
      <c r="M62" s="26"/>
      <c r="N62" s="26"/>
      <c r="R62" t="s">
        <v>313</v>
      </c>
    </row>
    <row r="63" spans="1:18" x14ac:dyDescent="0.3">
      <c r="A63" s="14"/>
      <c r="B63" s="14"/>
      <c r="C63" s="14"/>
      <c r="D63" s="14"/>
      <c r="E63" s="14"/>
      <c r="F63" s="14"/>
      <c r="G63" s="23"/>
      <c r="H63" s="26"/>
      <c r="I63" s="26"/>
      <c r="J63" s="26"/>
      <c r="K63" s="23"/>
      <c r="L63" s="26"/>
      <c r="M63" s="26"/>
      <c r="N63" s="26"/>
    </row>
    <row r="64" spans="1:18" x14ac:dyDescent="0.3">
      <c r="A64" s="14"/>
      <c r="B64" s="14"/>
      <c r="C64" s="14"/>
      <c r="D64" s="14"/>
      <c r="E64" s="14"/>
      <c r="F64" s="14"/>
      <c r="G64" s="23"/>
      <c r="H64" s="26"/>
      <c r="I64" s="26"/>
      <c r="J64" s="26"/>
      <c r="K64" s="23"/>
      <c r="L64" s="26"/>
      <c r="M64" s="26"/>
      <c r="N64" s="26"/>
      <c r="R64" t="s">
        <v>314</v>
      </c>
    </row>
    <row r="65" spans="1:18" x14ac:dyDescent="0.3">
      <c r="A65" s="14"/>
      <c r="B65" s="14"/>
      <c r="C65" s="14"/>
      <c r="D65" s="14"/>
      <c r="E65" s="14"/>
      <c r="F65" s="14"/>
      <c r="G65" s="23"/>
      <c r="H65" s="26"/>
      <c r="I65" s="26"/>
      <c r="J65" s="26"/>
      <c r="K65" s="23"/>
      <c r="L65" s="26"/>
      <c r="M65" s="26"/>
      <c r="N65" s="26"/>
    </row>
    <row r="66" spans="1:18" x14ac:dyDescent="0.3">
      <c r="A66" s="14"/>
      <c r="B66" s="14"/>
      <c r="C66" s="14"/>
      <c r="D66" s="14"/>
      <c r="E66" s="14"/>
      <c r="F66" s="14"/>
      <c r="G66" s="23"/>
      <c r="H66" s="26"/>
      <c r="I66" s="26"/>
      <c r="J66" s="26"/>
      <c r="K66" s="23"/>
      <c r="L66" s="26"/>
      <c r="M66" s="26"/>
      <c r="N66" s="26"/>
    </row>
    <row r="67" spans="1:18" x14ac:dyDescent="0.3">
      <c r="A67" s="14"/>
      <c r="B67" s="14"/>
      <c r="C67" s="14"/>
      <c r="D67" s="14"/>
      <c r="E67" s="14"/>
      <c r="F67" s="14"/>
      <c r="G67" s="23"/>
      <c r="H67" s="26"/>
      <c r="I67" s="26"/>
      <c r="J67" s="26"/>
      <c r="K67" s="23"/>
      <c r="L67" s="26"/>
      <c r="M67" s="26"/>
      <c r="N67" s="26"/>
      <c r="R67" t="s">
        <v>315</v>
      </c>
    </row>
    <row r="68" spans="1:18" x14ac:dyDescent="0.3">
      <c r="A68" s="14"/>
      <c r="B68" s="14"/>
      <c r="C68" s="14"/>
      <c r="D68" s="14"/>
      <c r="E68" s="14"/>
      <c r="F68" s="14"/>
      <c r="G68" s="23"/>
      <c r="H68" s="26"/>
      <c r="I68" s="26"/>
      <c r="J68" s="26"/>
      <c r="K68" s="23"/>
      <c r="L68" s="26"/>
      <c r="M68" s="26"/>
      <c r="N68" s="26"/>
    </row>
    <row r="69" spans="1:18" x14ac:dyDescent="0.3">
      <c r="A69" s="14"/>
      <c r="B69" s="14"/>
      <c r="C69" s="14"/>
      <c r="D69" s="14"/>
      <c r="E69" s="14"/>
      <c r="F69" s="14"/>
      <c r="G69" s="23"/>
      <c r="H69" s="26"/>
      <c r="I69" s="26"/>
      <c r="J69" s="26"/>
      <c r="K69" s="23"/>
      <c r="L69" s="26"/>
      <c r="M69" s="26"/>
      <c r="N69" s="26"/>
      <c r="R69" t="s">
        <v>316</v>
      </c>
    </row>
    <row r="70" spans="1:18" x14ac:dyDescent="0.3">
      <c r="A70" s="14"/>
      <c r="B70" s="14"/>
      <c r="C70" s="14"/>
      <c r="D70" s="14"/>
      <c r="E70" s="14"/>
      <c r="F70" s="14"/>
      <c r="G70" s="23"/>
      <c r="H70" s="26"/>
      <c r="I70" s="26"/>
      <c r="J70" s="26"/>
      <c r="K70" s="23"/>
      <c r="L70" s="26"/>
      <c r="M70" s="26"/>
      <c r="N70" s="26"/>
    </row>
    <row r="71" spans="1:18" x14ac:dyDescent="0.3">
      <c r="A71" s="14"/>
      <c r="B71" s="14"/>
      <c r="C71" s="14"/>
      <c r="D71" s="14"/>
      <c r="E71" s="14"/>
      <c r="F71" s="14"/>
      <c r="G71" s="23"/>
      <c r="H71" s="26"/>
      <c r="I71" s="26"/>
      <c r="J71" s="26"/>
      <c r="K71" s="23"/>
      <c r="L71" s="26"/>
      <c r="M71" s="26"/>
      <c r="N71" s="26"/>
    </row>
    <row r="72" spans="1:18" x14ac:dyDescent="0.3">
      <c r="A72" s="14"/>
      <c r="B72" s="14"/>
      <c r="C72" s="14"/>
      <c r="D72" s="14"/>
      <c r="E72" s="14"/>
      <c r="F72" s="14"/>
      <c r="G72" s="23"/>
      <c r="H72" s="26"/>
      <c r="I72" s="26"/>
      <c r="J72" s="26"/>
      <c r="K72" s="23"/>
      <c r="L72" s="26"/>
      <c r="M72" s="26"/>
      <c r="N72" s="26"/>
      <c r="R72" t="s">
        <v>317</v>
      </c>
    </row>
    <row r="73" spans="1:18" x14ac:dyDescent="0.3">
      <c r="A73" s="14"/>
      <c r="B73" s="14"/>
      <c r="C73" s="14"/>
      <c r="D73" s="14"/>
      <c r="E73" s="14"/>
      <c r="F73" s="14"/>
      <c r="G73" s="23"/>
      <c r="H73" s="26"/>
      <c r="I73" s="26"/>
      <c r="J73" s="26"/>
      <c r="K73" s="23"/>
      <c r="L73" s="26"/>
      <c r="M73" s="26"/>
      <c r="N73" s="26"/>
    </row>
    <row r="74" spans="1:18" x14ac:dyDescent="0.3">
      <c r="A74" s="14"/>
      <c r="B74" s="14"/>
      <c r="C74" s="14"/>
      <c r="D74" s="14"/>
      <c r="E74" s="14"/>
      <c r="F74" s="14"/>
      <c r="G74" s="23"/>
      <c r="H74" s="26"/>
      <c r="I74" s="26"/>
      <c r="J74" s="26"/>
      <c r="K74" s="23"/>
      <c r="L74" s="26"/>
      <c r="M74" s="26"/>
      <c r="N74" s="26"/>
      <c r="R74" t="s">
        <v>318</v>
      </c>
    </row>
    <row r="75" spans="1:18" x14ac:dyDescent="0.3">
      <c r="A75" s="14"/>
      <c r="B75" s="14"/>
      <c r="C75" s="14"/>
      <c r="D75" s="14"/>
      <c r="E75" s="14"/>
      <c r="F75" s="14"/>
      <c r="G75" s="23"/>
      <c r="H75" s="26"/>
      <c r="I75" s="26"/>
      <c r="J75" s="26"/>
      <c r="K75" s="23"/>
      <c r="L75" s="26"/>
      <c r="M75" s="26"/>
      <c r="N75" s="26"/>
    </row>
    <row r="76" spans="1:18" x14ac:dyDescent="0.3">
      <c r="A76" s="14"/>
      <c r="B76" s="14"/>
      <c r="C76" s="14"/>
      <c r="D76" s="14"/>
      <c r="E76" s="14"/>
      <c r="F76" s="14"/>
      <c r="G76" s="23"/>
      <c r="H76" s="26"/>
      <c r="I76" s="26"/>
      <c r="J76" s="26"/>
      <c r="K76" s="23"/>
      <c r="L76" s="26"/>
      <c r="M76" s="26"/>
      <c r="N76" s="26"/>
    </row>
    <row r="77" spans="1:18" x14ac:dyDescent="0.3">
      <c r="A77" s="14"/>
      <c r="B77" s="14"/>
      <c r="C77" s="14"/>
      <c r="D77" s="14"/>
      <c r="E77" s="14"/>
      <c r="F77" s="14"/>
      <c r="G77" s="23"/>
      <c r="H77" s="26"/>
      <c r="I77" s="26"/>
      <c r="J77" s="26"/>
      <c r="K77" s="23"/>
      <c r="L77" s="26"/>
      <c r="M77" s="26"/>
      <c r="N77" s="26"/>
      <c r="R77" t="s">
        <v>319</v>
      </c>
    </row>
    <row r="78" spans="1:18" x14ac:dyDescent="0.3">
      <c r="A78" s="14"/>
      <c r="B78" s="14"/>
      <c r="C78" s="14"/>
      <c r="D78" s="14"/>
      <c r="E78" s="14"/>
      <c r="F78" s="14"/>
      <c r="G78" s="23"/>
      <c r="H78" s="26"/>
      <c r="I78" s="26"/>
      <c r="J78" s="26"/>
      <c r="K78" s="23"/>
      <c r="L78" s="26"/>
      <c r="M78" s="26"/>
      <c r="N78" s="26"/>
    </row>
    <row r="79" spans="1:18" x14ac:dyDescent="0.3">
      <c r="A79" s="14"/>
      <c r="B79" s="14"/>
      <c r="C79" s="14"/>
      <c r="D79" s="14"/>
      <c r="E79" s="14"/>
      <c r="F79" s="14"/>
      <c r="G79" s="23"/>
      <c r="H79" s="26"/>
      <c r="I79" s="26"/>
      <c r="J79" s="26"/>
      <c r="K79" s="23"/>
      <c r="L79" s="26"/>
      <c r="M79" s="26"/>
      <c r="N79" s="26"/>
      <c r="R79" t="s">
        <v>320</v>
      </c>
    </row>
    <row r="80" spans="1:18" x14ac:dyDescent="0.3">
      <c r="A80" s="14"/>
      <c r="B80" s="14"/>
      <c r="C80" s="14"/>
      <c r="D80" s="14"/>
      <c r="E80" s="14"/>
      <c r="F80" s="14"/>
      <c r="G80" s="23"/>
      <c r="H80" s="26"/>
      <c r="I80" s="26"/>
      <c r="J80" s="26"/>
      <c r="K80" s="23"/>
      <c r="L80" s="26"/>
      <c r="M80" s="26"/>
      <c r="N80" s="26"/>
    </row>
    <row r="81" spans="1:18" x14ac:dyDescent="0.3">
      <c r="A81" s="14"/>
      <c r="B81" s="14"/>
      <c r="C81" s="14"/>
      <c r="D81" s="14"/>
      <c r="E81" s="14"/>
      <c r="F81" s="14"/>
      <c r="G81" s="23"/>
      <c r="H81" s="26"/>
      <c r="I81" s="26"/>
      <c r="J81" s="26"/>
      <c r="K81" s="23"/>
      <c r="L81" s="26"/>
      <c r="M81" s="26"/>
      <c r="N81" s="26"/>
    </row>
    <row r="82" spans="1:18" x14ac:dyDescent="0.3">
      <c r="A82" s="14"/>
      <c r="B82" s="14"/>
      <c r="C82" s="14"/>
      <c r="D82" s="14"/>
      <c r="E82" s="14"/>
      <c r="F82" s="14"/>
      <c r="G82" s="23"/>
      <c r="H82" s="26"/>
      <c r="I82" s="26"/>
      <c r="J82" s="26"/>
      <c r="K82" s="23"/>
      <c r="L82" s="26"/>
      <c r="M82" s="26"/>
      <c r="N82" s="26"/>
    </row>
    <row r="83" spans="1:18" x14ac:dyDescent="0.3">
      <c r="A83" s="14"/>
      <c r="B83" s="14"/>
      <c r="C83" s="14"/>
      <c r="D83" s="14"/>
      <c r="E83" s="14"/>
      <c r="F83" s="14"/>
      <c r="G83" s="23"/>
      <c r="H83" s="26"/>
      <c r="I83" s="26"/>
      <c r="J83" s="26"/>
      <c r="K83" s="23"/>
      <c r="L83" s="26"/>
      <c r="M83" s="26"/>
      <c r="N83" s="26"/>
    </row>
    <row r="84" spans="1:18" x14ac:dyDescent="0.3">
      <c r="A84" s="14"/>
      <c r="B84" s="14"/>
      <c r="C84" s="14"/>
      <c r="D84" s="14"/>
      <c r="E84" s="14"/>
      <c r="F84" s="14"/>
      <c r="G84" s="23"/>
      <c r="H84" s="26"/>
      <c r="I84" s="26"/>
      <c r="J84" s="26"/>
      <c r="K84" s="23"/>
      <c r="L84" s="26"/>
      <c r="M84" s="26"/>
      <c r="N84" s="26"/>
    </row>
    <row r="85" spans="1:18" x14ac:dyDescent="0.3">
      <c r="A85" s="14"/>
      <c r="B85" s="14"/>
      <c r="C85" s="14"/>
      <c r="D85" s="14"/>
      <c r="E85" s="14"/>
      <c r="F85" s="14"/>
      <c r="G85" s="23"/>
      <c r="H85" s="26"/>
      <c r="I85" s="26"/>
      <c r="J85" s="26"/>
      <c r="K85" s="23"/>
      <c r="L85" s="26"/>
      <c r="M85" s="26"/>
      <c r="N85" s="26"/>
    </row>
    <row r="86" spans="1:18" x14ac:dyDescent="0.3">
      <c r="A86" s="14"/>
      <c r="B86" s="14"/>
      <c r="C86" s="14"/>
      <c r="D86" s="14"/>
      <c r="E86" s="14"/>
      <c r="F86" s="14"/>
      <c r="G86" s="23"/>
      <c r="H86" s="26"/>
      <c r="I86" s="26"/>
      <c r="J86" s="26"/>
      <c r="K86" s="23"/>
      <c r="L86" s="26"/>
      <c r="M86" s="26"/>
      <c r="N86" s="26"/>
      <c r="R86" t="s">
        <v>321</v>
      </c>
    </row>
    <row r="87" spans="1:18" x14ac:dyDescent="0.3">
      <c r="A87" s="14"/>
      <c r="B87" s="14"/>
      <c r="C87" s="14"/>
      <c r="D87" s="14"/>
      <c r="E87" s="14"/>
      <c r="F87" s="14"/>
      <c r="G87" s="23"/>
      <c r="H87" s="26"/>
      <c r="I87" s="26"/>
      <c r="J87" s="26"/>
      <c r="K87" s="23"/>
      <c r="L87" s="26"/>
      <c r="M87" s="26"/>
      <c r="N87" s="26"/>
    </row>
    <row r="88" spans="1:18" x14ac:dyDescent="0.3">
      <c r="A88" s="14"/>
      <c r="B88" s="14"/>
      <c r="C88" s="14"/>
      <c r="D88" s="14"/>
      <c r="E88" s="14"/>
      <c r="F88" s="14"/>
      <c r="G88" s="23"/>
      <c r="H88" s="26"/>
      <c r="I88" s="26"/>
      <c r="J88" s="26"/>
      <c r="K88" s="23"/>
      <c r="L88" s="26"/>
      <c r="M88" s="26"/>
      <c r="N88" s="26"/>
    </row>
    <row r="89" spans="1:18" x14ac:dyDescent="0.3">
      <c r="A89" s="14"/>
      <c r="B89" s="14"/>
      <c r="C89" s="14"/>
      <c r="D89" s="14"/>
      <c r="E89" s="14"/>
      <c r="F89" s="14"/>
      <c r="G89" s="23"/>
      <c r="H89" s="26"/>
      <c r="I89" s="26"/>
      <c r="J89" s="26"/>
      <c r="K89" s="23"/>
      <c r="L89" s="26"/>
      <c r="M89" s="26"/>
      <c r="N89" s="26"/>
    </row>
    <row r="90" spans="1:18" x14ac:dyDescent="0.3">
      <c r="A90" s="14"/>
      <c r="B90" s="14"/>
      <c r="C90" s="14"/>
      <c r="D90" s="14"/>
      <c r="E90" s="14"/>
      <c r="F90" s="14"/>
      <c r="G90" s="23"/>
      <c r="H90" s="26"/>
      <c r="I90" s="26"/>
      <c r="J90" s="26"/>
      <c r="K90" s="23"/>
      <c r="L90" s="26"/>
      <c r="M90" s="26"/>
      <c r="N90" s="26"/>
      <c r="R90" t="s">
        <v>322</v>
      </c>
    </row>
    <row r="91" spans="1:18" x14ac:dyDescent="0.3">
      <c r="A91" s="14"/>
      <c r="B91" s="14"/>
      <c r="C91" s="14"/>
      <c r="D91" s="14"/>
      <c r="E91" s="14"/>
      <c r="F91" s="14"/>
      <c r="G91" s="23"/>
      <c r="H91" s="26"/>
      <c r="I91" s="26"/>
      <c r="J91" s="26"/>
      <c r="K91" s="23"/>
      <c r="L91" s="26"/>
      <c r="M91" s="26"/>
      <c r="N91" s="26"/>
    </row>
    <row r="92" spans="1:18" x14ac:dyDescent="0.3">
      <c r="A92" s="14"/>
      <c r="B92" s="14"/>
      <c r="C92" s="14"/>
      <c r="D92" s="14"/>
      <c r="E92" s="14"/>
      <c r="F92" s="14"/>
      <c r="G92" s="23"/>
      <c r="H92" s="26"/>
      <c r="I92" s="26"/>
      <c r="J92" s="26"/>
      <c r="K92" s="23"/>
      <c r="L92" s="26"/>
      <c r="M92" s="26"/>
      <c r="N92" s="26"/>
      <c r="R92" t="s">
        <v>323</v>
      </c>
    </row>
    <row r="93" spans="1:18" x14ac:dyDescent="0.3">
      <c r="A93" s="14"/>
      <c r="B93" s="14"/>
      <c r="C93" s="14"/>
      <c r="D93" s="14"/>
      <c r="E93" s="14"/>
      <c r="F93" s="14"/>
      <c r="G93" s="23"/>
      <c r="H93" s="26"/>
      <c r="I93" s="26"/>
      <c r="J93" s="26"/>
      <c r="K93" s="23"/>
      <c r="L93" s="26"/>
      <c r="M93" s="26"/>
      <c r="N93" s="26"/>
    </row>
    <row r="94" spans="1:18" x14ac:dyDescent="0.3">
      <c r="A94" s="14"/>
      <c r="B94" s="14"/>
      <c r="C94" s="14"/>
      <c r="D94" s="14"/>
      <c r="E94" s="14"/>
      <c r="F94" s="14"/>
      <c r="G94" s="23"/>
      <c r="H94" s="26"/>
      <c r="I94" s="26"/>
      <c r="J94" s="26"/>
      <c r="K94" s="23"/>
      <c r="L94" s="26"/>
      <c r="M94" s="26"/>
      <c r="N94" s="26"/>
    </row>
    <row r="95" spans="1:18" x14ac:dyDescent="0.3">
      <c r="A95" s="14"/>
      <c r="B95" s="14"/>
      <c r="C95" s="14"/>
      <c r="D95" s="14"/>
      <c r="E95" s="14"/>
      <c r="F95" s="14"/>
      <c r="G95" s="23"/>
      <c r="H95" s="26"/>
      <c r="I95" s="26"/>
      <c r="J95" s="26"/>
      <c r="K95" s="23"/>
      <c r="L95" s="26"/>
      <c r="M95" s="26"/>
      <c r="N95" s="26"/>
      <c r="R95" t="s">
        <v>324</v>
      </c>
    </row>
    <row r="96" spans="1:18" x14ac:dyDescent="0.3">
      <c r="A96" s="14"/>
      <c r="B96" s="14"/>
      <c r="C96" s="14"/>
      <c r="D96" s="14"/>
      <c r="E96" s="14"/>
      <c r="F96" s="14"/>
      <c r="G96" s="23"/>
      <c r="H96" s="26"/>
      <c r="I96" s="26"/>
      <c r="J96" s="26"/>
      <c r="K96" s="23"/>
      <c r="L96" s="26"/>
      <c r="M96" s="26"/>
      <c r="N96" s="26"/>
    </row>
    <row r="97" spans="1:18" x14ac:dyDescent="0.3">
      <c r="A97" s="14"/>
      <c r="B97" s="14"/>
      <c r="C97" s="14"/>
      <c r="D97" s="14"/>
      <c r="E97" s="14"/>
      <c r="F97" s="14"/>
      <c r="G97" s="23"/>
      <c r="H97" s="26"/>
      <c r="I97" s="26"/>
      <c r="J97" s="26"/>
      <c r="K97" s="23"/>
      <c r="L97" s="26"/>
      <c r="M97" s="26"/>
      <c r="N97" s="26"/>
      <c r="R97" t="s">
        <v>325</v>
      </c>
    </row>
    <row r="98" spans="1:18" x14ac:dyDescent="0.3">
      <c r="A98" s="14"/>
      <c r="B98" s="14"/>
      <c r="C98" s="14"/>
      <c r="D98" s="14"/>
      <c r="E98" s="14"/>
      <c r="F98" s="14"/>
      <c r="G98" s="23"/>
      <c r="H98" s="26"/>
      <c r="I98" s="26"/>
      <c r="J98" s="26"/>
      <c r="K98" s="23"/>
      <c r="L98" s="26"/>
      <c r="M98" s="26"/>
      <c r="N98" s="26"/>
    </row>
    <row r="99" spans="1:18" x14ac:dyDescent="0.3">
      <c r="A99" s="14"/>
      <c r="B99" s="14"/>
      <c r="C99" s="14"/>
      <c r="D99" s="14"/>
      <c r="E99" s="14"/>
      <c r="F99" s="14"/>
      <c r="G99" s="23"/>
      <c r="H99" s="26"/>
      <c r="I99" s="26"/>
      <c r="J99" s="26"/>
      <c r="K99" s="23"/>
      <c r="L99" s="26"/>
      <c r="M99" s="26"/>
      <c r="N99" s="26"/>
    </row>
    <row r="100" spans="1:18" x14ac:dyDescent="0.3">
      <c r="A100" s="14"/>
      <c r="B100" s="14"/>
      <c r="C100" s="14"/>
      <c r="D100" s="14"/>
      <c r="E100" s="14"/>
      <c r="F100" s="14"/>
      <c r="G100" s="23"/>
      <c r="H100" s="26"/>
      <c r="I100" s="26"/>
      <c r="J100" s="26"/>
      <c r="K100" s="23"/>
      <c r="L100" s="26"/>
      <c r="M100" s="26"/>
      <c r="N100" s="26"/>
      <c r="R100" t="s">
        <v>326</v>
      </c>
    </row>
    <row r="101" spans="1:18" x14ac:dyDescent="0.3">
      <c r="A101" s="14"/>
      <c r="B101" s="14"/>
      <c r="C101" s="14"/>
      <c r="D101" s="14"/>
      <c r="E101" s="14"/>
      <c r="F101" s="14"/>
      <c r="G101" s="23"/>
      <c r="H101" s="26"/>
      <c r="I101" s="26"/>
      <c r="J101" s="26"/>
      <c r="K101" s="23"/>
      <c r="L101" s="26"/>
      <c r="M101" s="26"/>
      <c r="N101" s="26"/>
    </row>
    <row r="102" spans="1:18" x14ac:dyDescent="0.3">
      <c r="A102" s="14"/>
      <c r="B102" s="14"/>
      <c r="C102" s="14"/>
      <c r="D102" s="14"/>
      <c r="E102" s="14"/>
      <c r="F102" s="14"/>
      <c r="G102" s="23"/>
      <c r="H102" s="26"/>
      <c r="I102" s="26"/>
      <c r="J102" s="26"/>
      <c r="K102" s="23"/>
      <c r="L102" s="26"/>
      <c r="M102" s="26"/>
      <c r="N102" s="26"/>
      <c r="R102" t="s">
        <v>326</v>
      </c>
    </row>
    <row r="103" spans="1:18" x14ac:dyDescent="0.3">
      <c r="A103" s="14"/>
      <c r="B103" s="14"/>
      <c r="C103" s="14"/>
      <c r="D103" s="14"/>
      <c r="E103" s="14"/>
      <c r="F103" s="14"/>
      <c r="G103" s="23"/>
      <c r="H103" s="26"/>
      <c r="I103" s="26"/>
      <c r="J103" s="26"/>
      <c r="K103" s="23"/>
      <c r="L103" s="26"/>
      <c r="M103" s="26"/>
      <c r="N103" s="26"/>
    </row>
    <row r="104" spans="1:18" x14ac:dyDescent="0.3">
      <c r="A104" s="14"/>
      <c r="B104" s="14"/>
      <c r="C104" s="14"/>
      <c r="D104" s="14"/>
      <c r="E104" s="14"/>
      <c r="F104" s="14"/>
      <c r="G104" s="23"/>
      <c r="H104" s="26"/>
      <c r="I104" s="26"/>
      <c r="J104" s="26"/>
      <c r="K104" s="23"/>
      <c r="L104" s="26"/>
      <c r="M104" s="26"/>
      <c r="N104" s="26"/>
    </row>
    <row r="105" spans="1:18" x14ac:dyDescent="0.3">
      <c r="A105" s="14"/>
      <c r="B105" s="14"/>
      <c r="C105" s="14"/>
      <c r="D105" s="14"/>
      <c r="E105" s="14"/>
      <c r="F105" s="14"/>
      <c r="G105" s="23"/>
      <c r="H105" s="26"/>
      <c r="I105" s="26"/>
      <c r="J105" s="26"/>
      <c r="K105" s="23"/>
      <c r="L105" s="26"/>
      <c r="M105" s="26"/>
      <c r="N105" s="26"/>
      <c r="R105" t="s">
        <v>327</v>
      </c>
    </row>
    <row r="106" spans="1:18" x14ac:dyDescent="0.3">
      <c r="A106" s="14"/>
      <c r="B106" s="14"/>
      <c r="C106" s="14"/>
      <c r="D106" s="14"/>
      <c r="E106" s="14"/>
      <c r="F106" s="14"/>
      <c r="G106" s="23"/>
      <c r="H106" s="26"/>
      <c r="I106" s="26"/>
      <c r="J106" s="26"/>
      <c r="K106" s="23"/>
      <c r="L106" s="26"/>
      <c r="M106" s="26"/>
      <c r="N106" s="26"/>
    </row>
    <row r="107" spans="1:18" x14ac:dyDescent="0.3">
      <c r="A107" s="14"/>
      <c r="B107" s="14"/>
      <c r="C107" s="14"/>
      <c r="D107" s="14"/>
      <c r="E107" s="14"/>
      <c r="F107" s="14"/>
      <c r="G107" s="23"/>
      <c r="H107" s="26"/>
      <c r="I107" s="26"/>
      <c r="J107" s="26"/>
      <c r="K107" s="23"/>
      <c r="L107" s="26"/>
      <c r="M107" s="26"/>
      <c r="N107" s="26"/>
      <c r="R107" t="s">
        <v>328</v>
      </c>
    </row>
    <row r="108" spans="1:18" x14ac:dyDescent="0.3">
      <c r="A108" s="14"/>
      <c r="B108" s="14"/>
      <c r="C108" s="14"/>
      <c r="D108" s="14"/>
      <c r="E108" s="14"/>
      <c r="F108" s="14"/>
      <c r="G108" s="23"/>
      <c r="H108" s="26"/>
      <c r="I108" s="26"/>
      <c r="J108" s="26"/>
      <c r="K108" s="23"/>
      <c r="L108" s="26"/>
      <c r="M108" s="26"/>
      <c r="N108" s="26"/>
    </row>
    <row r="109" spans="1:18" x14ac:dyDescent="0.3">
      <c r="A109" s="14"/>
      <c r="B109" s="14"/>
      <c r="C109" s="14"/>
      <c r="D109" s="14"/>
      <c r="E109" s="14"/>
      <c r="F109" s="14"/>
      <c r="G109" s="23"/>
      <c r="H109" s="26"/>
      <c r="I109" s="26"/>
      <c r="J109" s="26"/>
      <c r="K109" s="23"/>
      <c r="L109" s="26"/>
      <c r="M109" s="26"/>
      <c r="N109" s="26"/>
    </row>
    <row r="110" spans="1:18" x14ac:dyDescent="0.3">
      <c r="A110" s="14"/>
      <c r="B110" s="14"/>
      <c r="C110" s="14"/>
      <c r="D110" s="14"/>
      <c r="E110" s="14"/>
      <c r="F110" s="14"/>
      <c r="G110" s="23"/>
      <c r="H110" s="26"/>
      <c r="I110" s="26"/>
      <c r="J110" s="26"/>
      <c r="K110" s="23"/>
      <c r="L110" s="26"/>
      <c r="M110" s="26"/>
      <c r="N110" s="26"/>
      <c r="R110" t="s">
        <v>329</v>
      </c>
    </row>
    <row r="111" spans="1:18" x14ac:dyDescent="0.3">
      <c r="A111" s="14"/>
      <c r="B111" s="14"/>
      <c r="C111" s="14"/>
      <c r="D111" s="14"/>
      <c r="E111" s="14"/>
      <c r="F111" s="14"/>
      <c r="G111" s="23"/>
      <c r="H111" s="26"/>
      <c r="I111" s="26"/>
      <c r="J111" s="26"/>
      <c r="K111" s="23"/>
      <c r="L111" s="26"/>
      <c r="M111" s="26"/>
      <c r="N111" s="26"/>
    </row>
    <row r="112" spans="1:18" x14ac:dyDescent="0.3">
      <c r="A112" s="14"/>
      <c r="B112" s="14"/>
      <c r="C112" s="14"/>
      <c r="D112" s="14"/>
      <c r="E112" s="14"/>
      <c r="F112" s="14"/>
      <c r="G112" s="23"/>
      <c r="H112" s="26"/>
      <c r="I112" s="26"/>
      <c r="J112" s="26"/>
      <c r="K112" s="23"/>
      <c r="L112" s="26"/>
      <c r="M112" s="26"/>
      <c r="N112" s="26"/>
      <c r="R112" t="s">
        <v>330</v>
      </c>
    </row>
    <row r="113" spans="1:14" x14ac:dyDescent="0.3">
      <c r="A113" s="14"/>
      <c r="B113" s="14"/>
      <c r="C113" s="14"/>
      <c r="D113" s="14"/>
      <c r="E113" s="14"/>
      <c r="F113" s="14"/>
      <c r="G113" s="23"/>
      <c r="H113" s="26"/>
      <c r="I113" s="26"/>
      <c r="J113" s="26"/>
      <c r="K113" s="23"/>
      <c r="L113" s="26"/>
      <c r="M113" s="26"/>
      <c r="N113" s="26"/>
    </row>
    <row r="114" spans="1:14" x14ac:dyDescent="0.3">
      <c r="A114" s="14"/>
      <c r="B114" s="14"/>
      <c r="C114" s="14"/>
      <c r="D114" s="14"/>
      <c r="E114" s="14"/>
      <c r="F114" s="14"/>
      <c r="G114" s="23"/>
      <c r="H114" s="26"/>
      <c r="I114" s="26"/>
      <c r="J114" s="26"/>
      <c r="K114" s="23"/>
      <c r="L114" s="26"/>
      <c r="M114" s="26"/>
      <c r="N114" s="26"/>
    </row>
    <row r="115" spans="1:14" x14ac:dyDescent="0.3">
      <c r="A115" s="14"/>
      <c r="B115" s="14"/>
      <c r="C115" s="14"/>
      <c r="D115" s="14"/>
      <c r="E115" s="14"/>
      <c r="F115" s="14"/>
      <c r="G115" s="23"/>
      <c r="H115" s="26"/>
      <c r="I115" s="26"/>
      <c r="J115" s="26"/>
      <c r="K115" s="23"/>
      <c r="L115" s="26"/>
      <c r="M115" s="26"/>
      <c r="N115" s="26"/>
    </row>
    <row r="116" spans="1:14" x14ac:dyDescent="0.3">
      <c r="A116" s="14"/>
      <c r="B116" s="14"/>
      <c r="C116" s="14"/>
      <c r="D116" s="14"/>
      <c r="E116" s="14"/>
      <c r="F116" s="14"/>
      <c r="G116" s="23"/>
      <c r="H116" s="26"/>
      <c r="I116" s="26"/>
      <c r="J116" s="26"/>
      <c r="K116" s="23"/>
      <c r="L116" s="26"/>
      <c r="M116" s="26"/>
      <c r="N116" s="26"/>
    </row>
    <row r="117" spans="1:14" x14ac:dyDescent="0.3">
      <c r="A117" s="14"/>
      <c r="B117" s="14"/>
      <c r="C117" s="14"/>
      <c r="D117" s="14"/>
      <c r="E117" s="14"/>
      <c r="F117" s="14"/>
      <c r="G117" s="23"/>
      <c r="H117" s="26"/>
      <c r="I117" s="26"/>
      <c r="J117" s="26"/>
      <c r="K117" s="23"/>
      <c r="L117" s="26"/>
      <c r="M117" s="26"/>
      <c r="N117" s="26"/>
    </row>
    <row r="118" spans="1:14" x14ac:dyDescent="0.3">
      <c r="A118" s="14"/>
      <c r="B118" s="14"/>
      <c r="C118" s="14"/>
      <c r="D118" s="14"/>
      <c r="E118" s="14"/>
      <c r="F118" s="14"/>
      <c r="G118" s="23"/>
      <c r="H118" s="26"/>
      <c r="I118" s="26"/>
      <c r="J118" s="26"/>
      <c r="K118" s="23"/>
      <c r="L118" s="26"/>
      <c r="M118" s="26"/>
      <c r="N118" s="26"/>
    </row>
    <row r="119" spans="1:14" x14ac:dyDescent="0.3">
      <c r="A119" s="14"/>
      <c r="B119" s="14"/>
      <c r="C119" s="14"/>
      <c r="D119" s="14"/>
      <c r="E119" s="14"/>
      <c r="F119" s="14"/>
      <c r="G119" s="23"/>
      <c r="H119" s="26"/>
      <c r="I119" s="26"/>
      <c r="J119" s="26"/>
      <c r="K119" s="23"/>
      <c r="L119" s="26"/>
      <c r="M119" s="26"/>
      <c r="N119" s="26"/>
    </row>
    <row r="120" spans="1:14" x14ac:dyDescent="0.3">
      <c r="A120" s="14"/>
      <c r="B120" s="14"/>
      <c r="C120" s="14"/>
      <c r="D120" s="14"/>
      <c r="E120" s="14"/>
      <c r="F120" s="14"/>
      <c r="G120" s="23"/>
      <c r="H120" s="26"/>
      <c r="I120" s="26"/>
      <c r="J120" s="26"/>
      <c r="K120" s="23"/>
      <c r="L120" s="26"/>
      <c r="M120" s="26"/>
      <c r="N120" s="26"/>
    </row>
    <row r="121" spans="1:14" x14ac:dyDescent="0.3">
      <c r="A121" s="14"/>
      <c r="B121" s="14"/>
      <c r="C121" s="14"/>
      <c r="D121" s="14"/>
      <c r="E121" s="14"/>
      <c r="F121" s="14"/>
      <c r="G121" s="23"/>
      <c r="H121" s="26"/>
      <c r="I121" s="26"/>
      <c r="J121" s="26"/>
      <c r="K121" s="23"/>
      <c r="L121" s="26"/>
      <c r="M121" s="26"/>
      <c r="N121" s="26"/>
    </row>
    <row r="122" spans="1:14" x14ac:dyDescent="0.3">
      <c r="A122" s="14"/>
      <c r="B122" s="14"/>
      <c r="C122" s="14"/>
      <c r="D122" s="14"/>
      <c r="E122" s="14"/>
      <c r="F122" s="14"/>
      <c r="G122" s="23"/>
      <c r="H122" s="26"/>
      <c r="I122" s="26"/>
      <c r="J122" s="26"/>
      <c r="K122" s="23"/>
      <c r="L122" s="26"/>
      <c r="M122" s="26"/>
      <c r="N122" s="26"/>
    </row>
    <row r="123" spans="1:14" x14ac:dyDescent="0.3">
      <c r="A123" s="14"/>
      <c r="B123" s="14"/>
      <c r="C123" s="14"/>
      <c r="D123" s="14"/>
      <c r="E123" s="14"/>
      <c r="F123" s="14"/>
      <c r="G123" s="23"/>
      <c r="H123" s="26"/>
      <c r="I123" s="26"/>
      <c r="J123" s="26"/>
      <c r="K123" s="23"/>
      <c r="L123" s="26"/>
      <c r="M123" s="26"/>
      <c r="N123" s="26"/>
    </row>
  </sheetData>
  <mergeCells count="2">
    <mergeCell ref="G1:I1"/>
    <mergeCell ref="K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2792-83AB-43BB-A181-8ED128DC2B98}">
  <dimension ref="A1:DB23"/>
  <sheetViews>
    <sheetView topLeftCell="CR13" workbookViewId="0">
      <selection activeCell="CR17" sqref="CR17"/>
    </sheetView>
  </sheetViews>
  <sheetFormatPr defaultRowHeight="14.4" x14ac:dyDescent="0.3"/>
  <cols>
    <col min="1" max="95" width="0" hidden="1" customWidth="1"/>
    <col min="96" max="96" width="30.77734375" customWidth="1"/>
    <col min="97" max="105" width="0" hidden="1" customWidth="1"/>
  </cols>
  <sheetData>
    <row r="1" spans="1:106" x14ac:dyDescent="0.3">
      <c r="A1" s="5" t="s">
        <v>57</v>
      </c>
      <c r="B1" s="5" t="s">
        <v>58</v>
      </c>
      <c r="C1" s="5" t="s">
        <v>59</v>
      </c>
      <c r="D1" s="5" t="s">
        <v>60</v>
      </c>
      <c r="E1" s="6" t="s">
        <v>61</v>
      </c>
      <c r="F1" s="6" t="s">
        <v>62</v>
      </c>
      <c r="G1" s="5" t="s">
        <v>63</v>
      </c>
      <c r="H1" s="5" t="s">
        <v>64</v>
      </c>
      <c r="I1" s="5" t="s">
        <v>65</v>
      </c>
      <c r="J1" s="5" t="s">
        <v>66</v>
      </c>
      <c r="K1" s="5" t="s">
        <v>67</v>
      </c>
      <c r="L1" s="5" t="s">
        <v>68</v>
      </c>
      <c r="M1" s="5" t="s">
        <v>69</v>
      </c>
      <c r="N1" s="5" t="s">
        <v>70</v>
      </c>
      <c r="O1" s="5" t="s">
        <v>71</v>
      </c>
      <c r="P1" s="5" t="s">
        <v>72</v>
      </c>
      <c r="Q1" s="5" t="s">
        <v>73</v>
      </c>
      <c r="R1" s="5" t="s">
        <v>74</v>
      </c>
      <c r="S1" s="6" t="s">
        <v>75</v>
      </c>
      <c r="T1" s="5" t="s">
        <v>76</v>
      </c>
      <c r="U1" s="5" t="s">
        <v>77</v>
      </c>
      <c r="V1" s="5" t="s">
        <v>78</v>
      </c>
      <c r="W1" s="5" t="s">
        <v>79</v>
      </c>
      <c r="X1" s="5" t="s">
        <v>80</v>
      </c>
      <c r="Y1" s="5" t="s">
        <v>81</v>
      </c>
      <c r="Z1" s="5" t="s">
        <v>82</v>
      </c>
      <c r="AA1" s="5" t="s">
        <v>83</v>
      </c>
      <c r="AB1" s="5" t="s">
        <v>84</v>
      </c>
      <c r="AC1" s="5" t="s">
        <v>85</v>
      </c>
      <c r="AD1" s="5" t="s">
        <v>86</v>
      </c>
      <c r="AE1" s="5" t="s">
        <v>87</v>
      </c>
      <c r="AF1" s="5" t="s">
        <v>88</v>
      </c>
      <c r="AG1" s="5" t="s">
        <v>89</v>
      </c>
      <c r="AH1" s="5" t="s">
        <v>90</v>
      </c>
      <c r="AI1" s="5" t="s">
        <v>91</v>
      </c>
      <c r="AJ1" s="5" t="s">
        <v>92</v>
      </c>
      <c r="AK1" s="5" t="s">
        <v>93</v>
      </c>
      <c r="AL1" s="5" t="s">
        <v>94</v>
      </c>
      <c r="AM1" s="5" t="s">
        <v>95</v>
      </c>
      <c r="AN1" s="5" t="s">
        <v>96</v>
      </c>
      <c r="AO1" s="5" t="s">
        <v>97</v>
      </c>
      <c r="AP1" s="5" t="s">
        <v>98</v>
      </c>
      <c r="AQ1" s="5" t="s">
        <v>99</v>
      </c>
      <c r="AR1" s="5" t="s">
        <v>100</v>
      </c>
      <c r="AS1" s="5" t="s">
        <v>101</v>
      </c>
      <c r="AT1" s="5" t="s">
        <v>102</v>
      </c>
      <c r="AU1" s="5" t="s">
        <v>103</v>
      </c>
      <c r="AV1" s="5" t="s">
        <v>104</v>
      </c>
      <c r="AW1" s="5" t="s">
        <v>105</v>
      </c>
      <c r="AX1" s="5" t="s">
        <v>106</v>
      </c>
      <c r="AY1" s="5" t="s">
        <v>107</v>
      </c>
      <c r="AZ1" s="5" t="s">
        <v>108</v>
      </c>
      <c r="BA1" s="5" t="s">
        <v>109</v>
      </c>
      <c r="BB1" s="5" t="s">
        <v>110</v>
      </c>
      <c r="BC1" s="5" t="s">
        <v>111</v>
      </c>
      <c r="BD1" s="5" t="s">
        <v>112</v>
      </c>
      <c r="BE1" s="5" t="s">
        <v>113</v>
      </c>
      <c r="BF1" s="5" t="s">
        <v>114</v>
      </c>
      <c r="BG1" s="5" t="s">
        <v>115</v>
      </c>
      <c r="BH1" s="5" t="s">
        <v>116</v>
      </c>
      <c r="BI1" s="5" t="s">
        <v>117</v>
      </c>
      <c r="BJ1" s="5" t="s">
        <v>118</v>
      </c>
      <c r="BK1" s="5" t="s">
        <v>119</v>
      </c>
      <c r="BL1" s="5" t="s">
        <v>120</v>
      </c>
      <c r="BM1" s="5" t="s">
        <v>121</v>
      </c>
      <c r="BN1" s="5" t="s">
        <v>122</v>
      </c>
      <c r="BO1" s="5" t="s">
        <v>123</v>
      </c>
      <c r="BP1" s="5" t="s">
        <v>124</v>
      </c>
      <c r="BQ1" s="5" t="s">
        <v>125</v>
      </c>
      <c r="BR1" s="5" t="s">
        <v>126</v>
      </c>
      <c r="BS1" s="5" t="s">
        <v>127</v>
      </c>
      <c r="BT1" s="5" t="s">
        <v>128</v>
      </c>
      <c r="BU1" s="5" t="s">
        <v>129</v>
      </c>
      <c r="BV1" s="5" t="s">
        <v>130</v>
      </c>
      <c r="BW1" s="5" t="s">
        <v>131</v>
      </c>
      <c r="BX1" s="5" t="s">
        <v>132</v>
      </c>
      <c r="BY1" s="5" t="s">
        <v>133</v>
      </c>
      <c r="BZ1" s="5" t="s">
        <v>134</v>
      </c>
      <c r="CA1" s="5" t="s">
        <v>135</v>
      </c>
      <c r="CB1" s="5" t="s">
        <v>136</v>
      </c>
      <c r="CC1" s="5" t="s">
        <v>137</v>
      </c>
      <c r="CD1" s="5" t="s">
        <v>138</v>
      </c>
      <c r="CE1" s="5" t="s">
        <v>139</v>
      </c>
      <c r="CF1" s="5" t="s">
        <v>140</v>
      </c>
      <c r="CG1" s="5" t="s">
        <v>141</v>
      </c>
      <c r="CH1" s="5" t="s">
        <v>142</v>
      </c>
      <c r="CI1" s="5" t="s">
        <v>143</v>
      </c>
      <c r="CJ1" s="5" t="s">
        <v>144</v>
      </c>
      <c r="CK1" s="5" t="s">
        <v>145</v>
      </c>
      <c r="CL1" s="5" t="s">
        <v>146</v>
      </c>
      <c r="CM1" s="5" t="s">
        <v>147</v>
      </c>
      <c r="CN1" s="7" t="s">
        <v>148</v>
      </c>
      <c r="CO1" s="5" t="s">
        <v>149</v>
      </c>
      <c r="CP1" s="5" t="s">
        <v>150</v>
      </c>
      <c r="CQ1" s="5" t="s">
        <v>151</v>
      </c>
      <c r="CR1" s="5" t="s">
        <v>152</v>
      </c>
      <c r="CS1" s="5" t="s">
        <v>153</v>
      </c>
      <c r="CT1" s="5" t="s">
        <v>154</v>
      </c>
      <c r="CU1" s="5" t="s">
        <v>155</v>
      </c>
      <c r="CV1" s="5" t="s">
        <v>156</v>
      </c>
      <c r="CW1" s="5" t="s">
        <v>157</v>
      </c>
      <c r="CX1" s="5" t="s">
        <v>158</v>
      </c>
      <c r="CY1" s="5" t="s">
        <v>159</v>
      </c>
      <c r="CZ1" s="5" t="s">
        <v>160</v>
      </c>
      <c r="DA1" s="5" t="s">
        <v>161</v>
      </c>
      <c r="DB1" s="5" t="s">
        <v>162</v>
      </c>
    </row>
    <row r="2" spans="1:106" s="4" customFormat="1" ht="150" customHeight="1" x14ac:dyDescent="0.3">
      <c r="A2" s="1">
        <v>6013</v>
      </c>
      <c r="B2" s="1">
        <v>6005</v>
      </c>
      <c r="C2" s="1">
        <v>386</v>
      </c>
      <c r="D2" s="1">
        <v>5813</v>
      </c>
      <c r="E2" s="2">
        <v>45194</v>
      </c>
      <c r="F2" s="2" t="s">
        <v>0</v>
      </c>
      <c r="G2" s="1" t="s">
        <v>1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9</v>
      </c>
      <c r="P2" s="1" t="s">
        <v>10</v>
      </c>
      <c r="Q2" s="1" t="s">
        <v>10</v>
      </c>
      <c r="R2" s="1" t="s">
        <v>11</v>
      </c>
      <c r="S2" s="2">
        <v>39692</v>
      </c>
      <c r="T2" s="1" t="s">
        <v>12</v>
      </c>
      <c r="U2" s="1">
        <v>3.6</v>
      </c>
      <c r="V2" s="1">
        <v>2.5</v>
      </c>
      <c r="W2" s="1" t="s">
        <v>5</v>
      </c>
      <c r="X2" s="1" t="s">
        <v>13</v>
      </c>
      <c r="Y2" s="1" t="s">
        <v>14</v>
      </c>
      <c r="Z2" s="1" t="s">
        <v>15</v>
      </c>
      <c r="AA2" s="1">
        <v>413</v>
      </c>
      <c r="AB2" s="1">
        <v>390</v>
      </c>
      <c r="AC2" s="1">
        <v>298</v>
      </c>
      <c r="AD2" s="1">
        <v>272</v>
      </c>
      <c r="AE2" s="1">
        <v>260</v>
      </c>
      <c r="AF2" s="1">
        <v>326.60000000000002</v>
      </c>
      <c r="AG2" s="1">
        <v>30</v>
      </c>
      <c r="AH2" s="1">
        <v>24</v>
      </c>
      <c r="AI2" s="1" t="s">
        <v>16</v>
      </c>
      <c r="AJ2" s="1" t="s">
        <v>13</v>
      </c>
      <c r="AK2" s="1" t="s">
        <v>17</v>
      </c>
      <c r="AL2" s="1" t="s">
        <v>18</v>
      </c>
      <c r="AM2" s="1">
        <v>729</v>
      </c>
      <c r="AN2" s="1">
        <v>742</v>
      </c>
      <c r="AO2" s="1">
        <v>855</v>
      </c>
      <c r="AP2" s="1">
        <v>884</v>
      </c>
      <c r="AQ2" s="1">
        <v>884</v>
      </c>
      <c r="AR2" s="1">
        <v>818.8</v>
      </c>
      <c r="AS2" s="1">
        <v>360</v>
      </c>
      <c r="AT2" s="1">
        <v>288</v>
      </c>
      <c r="AU2" s="1" t="s">
        <v>16</v>
      </c>
      <c r="AV2" s="1" t="s">
        <v>5</v>
      </c>
      <c r="AW2" s="1" t="s">
        <v>5</v>
      </c>
      <c r="AX2" s="1" t="s">
        <v>5</v>
      </c>
      <c r="AY2" s="1" t="s">
        <v>5</v>
      </c>
      <c r="AZ2" s="1" t="s">
        <v>5</v>
      </c>
      <c r="BA2" s="1" t="s">
        <v>5</v>
      </c>
      <c r="BB2" s="1" t="s">
        <v>5</v>
      </c>
      <c r="BC2" s="1" t="s">
        <v>5</v>
      </c>
      <c r="BD2" s="1" t="s">
        <v>5</v>
      </c>
      <c r="BE2" s="1" t="s">
        <v>5</v>
      </c>
      <c r="BF2" s="1" t="s">
        <v>5</v>
      </c>
      <c r="BG2" s="1" t="s">
        <v>16</v>
      </c>
      <c r="BH2" s="1" t="s">
        <v>5</v>
      </c>
      <c r="BI2" s="1" t="s">
        <v>5</v>
      </c>
      <c r="BJ2" s="1" t="s">
        <v>5</v>
      </c>
      <c r="BK2" s="1" t="s">
        <v>5</v>
      </c>
      <c r="BL2" s="1" t="s">
        <v>5</v>
      </c>
      <c r="BM2" s="1" t="s">
        <v>5</v>
      </c>
      <c r="BN2" s="1" t="s">
        <v>5</v>
      </c>
      <c r="BO2" s="1" t="s">
        <v>5</v>
      </c>
      <c r="BP2" s="1" t="s">
        <v>5</v>
      </c>
      <c r="BQ2" s="1" t="s">
        <v>5</v>
      </c>
      <c r="BR2" s="1" t="s">
        <v>5</v>
      </c>
      <c r="BS2" s="1" t="s">
        <v>16</v>
      </c>
      <c r="BT2" s="1" t="s">
        <v>5</v>
      </c>
      <c r="BU2" s="1" t="s">
        <v>5</v>
      </c>
      <c r="BV2" s="1" t="s">
        <v>5</v>
      </c>
      <c r="BW2" s="1" t="s">
        <v>5</v>
      </c>
      <c r="BX2" s="1" t="s">
        <v>5</v>
      </c>
      <c r="BY2" s="1" t="s">
        <v>5</v>
      </c>
      <c r="BZ2" s="1" t="s">
        <v>5</v>
      </c>
      <c r="CA2" s="1" t="s">
        <v>5</v>
      </c>
      <c r="CB2" s="1" t="s">
        <v>5</v>
      </c>
      <c r="CC2" s="1" t="s">
        <v>5</v>
      </c>
      <c r="CD2" s="1" t="s">
        <v>5</v>
      </c>
      <c r="CE2" s="1" t="s">
        <v>16</v>
      </c>
      <c r="CF2" s="1" t="s">
        <v>16</v>
      </c>
      <c r="CG2" s="1" t="s">
        <v>19</v>
      </c>
      <c r="CH2" s="1" t="s">
        <v>20</v>
      </c>
      <c r="CI2" s="1" t="s">
        <v>21</v>
      </c>
      <c r="CJ2" s="1" t="s">
        <v>22</v>
      </c>
      <c r="CK2" s="1" t="s">
        <v>21</v>
      </c>
      <c r="CL2" s="1" t="s">
        <v>21</v>
      </c>
      <c r="CM2" s="1"/>
      <c r="CN2" s="3" t="s">
        <v>5</v>
      </c>
      <c r="CO2" s="1">
        <v>-23.653983490000002</v>
      </c>
      <c r="CP2" s="1">
        <v>-46.633885210000003</v>
      </c>
      <c r="CQ2" s="1"/>
      <c r="CR2" s="1" t="s">
        <v>23</v>
      </c>
      <c r="CS2" s="1" t="s">
        <v>24</v>
      </c>
      <c r="CT2" s="1" t="s">
        <v>25</v>
      </c>
      <c r="CU2" s="1"/>
      <c r="CV2" s="1"/>
      <c r="CW2" s="1"/>
      <c r="CX2" s="1"/>
      <c r="CY2" s="1" t="s">
        <v>26</v>
      </c>
      <c r="CZ2" s="1" t="s">
        <v>27</v>
      </c>
      <c r="DA2" s="1" t="s">
        <v>28</v>
      </c>
      <c r="DB2" s="1" t="s">
        <v>29</v>
      </c>
    </row>
    <row r="3" spans="1:106" s="4" customFormat="1" ht="150" customHeight="1" x14ac:dyDescent="0.3">
      <c r="A3" s="1">
        <v>6640</v>
      </c>
      <c r="B3" s="1">
        <v>3950</v>
      </c>
      <c r="C3" s="1">
        <v>530</v>
      </c>
      <c r="D3" s="1">
        <v>6440</v>
      </c>
      <c r="E3" s="2">
        <v>45195</v>
      </c>
      <c r="F3" s="2" t="s">
        <v>0</v>
      </c>
      <c r="G3" s="1" t="s">
        <v>1</v>
      </c>
      <c r="H3" s="1" t="s">
        <v>2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30</v>
      </c>
      <c r="O3" s="1" t="s">
        <v>9</v>
      </c>
      <c r="P3" s="1" t="s">
        <v>10</v>
      </c>
      <c r="Q3" s="1" t="s">
        <v>10</v>
      </c>
      <c r="R3" s="1" t="s">
        <v>11</v>
      </c>
      <c r="S3" s="2">
        <v>39448</v>
      </c>
      <c r="T3" s="1" t="s">
        <v>12</v>
      </c>
      <c r="U3" s="1">
        <v>4</v>
      </c>
      <c r="V3" s="1">
        <v>4</v>
      </c>
      <c r="W3" s="1" t="s">
        <v>5</v>
      </c>
      <c r="X3" s="1" t="s">
        <v>13</v>
      </c>
      <c r="Y3" s="1" t="s">
        <v>14</v>
      </c>
      <c r="Z3" s="1" t="s">
        <v>15</v>
      </c>
      <c r="AA3" s="1">
        <v>61.8</v>
      </c>
      <c r="AB3" s="1">
        <v>61.8</v>
      </c>
      <c r="AC3" s="1">
        <v>58.9</v>
      </c>
      <c r="AD3" s="1">
        <v>65.7</v>
      </c>
      <c r="AE3" s="1">
        <v>69.099999999999994</v>
      </c>
      <c r="AF3" s="1">
        <v>63.46</v>
      </c>
      <c r="AG3" s="1">
        <v>30</v>
      </c>
      <c r="AH3" s="1">
        <v>24</v>
      </c>
      <c r="AI3" s="1" t="s">
        <v>16</v>
      </c>
      <c r="AJ3" s="1" t="s">
        <v>13</v>
      </c>
      <c r="AK3" s="1" t="s">
        <v>17</v>
      </c>
      <c r="AL3" s="1" t="s">
        <v>15</v>
      </c>
      <c r="AM3" s="1">
        <v>497</v>
      </c>
      <c r="AN3" s="1">
        <v>225</v>
      </c>
      <c r="AO3" s="1">
        <v>488</v>
      </c>
      <c r="AP3" s="1">
        <v>470</v>
      </c>
      <c r="AQ3" s="1">
        <v>371</v>
      </c>
      <c r="AR3" s="1">
        <v>410.2</v>
      </c>
      <c r="AS3" s="1">
        <v>360</v>
      </c>
      <c r="AT3" s="1">
        <v>288</v>
      </c>
      <c r="AU3" s="1" t="s">
        <v>16</v>
      </c>
      <c r="AV3" s="1" t="s">
        <v>31</v>
      </c>
      <c r="AW3" s="1" t="s">
        <v>17</v>
      </c>
      <c r="AX3" s="1" t="s">
        <v>18</v>
      </c>
      <c r="AY3" s="1">
        <v>649</v>
      </c>
      <c r="AZ3" s="1">
        <v>628</v>
      </c>
      <c r="BA3" s="1">
        <v>764</v>
      </c>
      <c r="BB3" s="1">
        <v>631</v>
      </c>
      <c r="BC3" s="1">
        <v>696</v>
      </c>
      <c r="BD3" s="1">
        <v>673.6</v>
      </c>
      <c r="BE3" s="1">
        <v>580</v>
      </c>
      <c r="BF3" s="1">
        <v>464</v>
      </c>
      <c r="BG3" s="1" t="s">
        <v>16</v>
      </c>
      <c r="BH3" s="1" t="s">
        <v>5</v>
      </c>
      <c r="BI3" s="1" t="s">
        <v>5</v>
      </c>
      <c r="BJ3" s="1" t="s">
        <v>5</v>
      </c>
      <c r="BK3" s="1" t="s">
        <v>5</v>
      </c>
      <c r="BL3" s="1" t="s">
        <v>5</v>
      </c>
      <c r="BM3" s="1" t="s">
        <v>5</v>
      </c>
      <c r="BN3" s="1" t="s">
        <v>5</v>
      </c>
      <c r="BO3" s="1" t="s">
        <v>5</v>
      </c>
      <c r="BP3" s="1" t="s">
        <v>5</v>
      </c>
      <c r="BQ3" s="1" t="s">
        <v>5</v>
      </c>
      <c r="BR3" s="1" t="s">
        <v>5</v>
      </c>
      <c r="BS3" s="1" t="s">
        <v>16</v>
      </c>
      <c r="BT3" s="1" t="s">
        <v>5</v>
      </c>
      <c r="BU3" s="1" t="s">
        <v>5</v>
      </c>
      <c r="BV3" s="1" t="s">
        <v>5</v>
      </c>
      <c r="BW3" s="1" t="s">
        <v>5</v>
      </c>
      <c r="BX3" s="1" t="s">
        <v>5</v>
      </c>
      <c r="BY3" s="1" t="s">
        <v>5</v>
      </c>
      <c r="BZ3" s="1" t="s">
        <v>5</v>
      </c>
      <c r="CA3" s="1" t="s">
        <v>5</v>
      </c>
      <c r="CB3" s="1" t="s">
        <v>5</v>
      </c>
      <c r="CC3" s="1" t="s">
        <v>5</v>
      </c>
      <c r="CD3" s="1" t="s">
        <v>5</v>
      </c>
      <c r="CE3" s="1" t="s">
        <v>16</v>
      </c>
      <c r="CF3" s="1" t="s">
        <v>16</v>
      </c>
      <c r="CG3" s="1" t="s">
        <v>19</v>
      </c>
      <c r="CH3" s="1" t="s">
        <v>20</v>
      </c>
      <c r="CI3" s="1" t="s">
        <v>21</v>
      </c>
      <c r="CJ3" s="1" t="s">
        <v>32</v>
      </c>
      <c r="CK3" s="1" t="s">
        <v>21</v>
      </c>
      <c r="CL3" s="1" t="s">
        <v>21</v>
      </c>
      <c r="CM3" s="1"/>
      <c r="CN3" s="3">
        <v>220140028203</v>
      </c>
      <c r="CO3" s="1">
        <v>-23.987898860000001</v>
      </c>
      <c r="CP3" s="1">
        <v>-46.400241790000003</v>
      </c>
      <c r="CQ3" s="1"/>
      <c r="CR3" s="1" t="s">
        <v>33</v>
      </c>
      <c r="CS3" s="1" t="s">
        <v>34</v>
      </c>
      <c r="CT3" s="1" t="s">
        <v>35</v>
      </c>
      <c r="CU3" s="1"/>
      <c r="CV3" s="1"/>
      <c r="CW3" s="1"/>
      <c r="CX3" s="1"/>
      <c r="CY3" s="1" t="s">
        <v>26</v>
      </c>
      <c r="CZ3" s="1" t="s">
        <v>36</v>
      </c>
      <c r="DA3" s="1" t="s">
        <v>37</v>
      </c>
      <c r="DB3" s="1" t="s">
        <v>38</v>
      </c>
    </row>
    <row r="4" spans="1:106" s="4" customFormat="1" ht="150" customHeight="1" x14ac:dyDescent="0.3">
      <c r="A4" s="1">
        <v>6644</v>
      </c>
      <c r="B4" s="1">
        <v>6006</v>
      </c>
      <c r="C4" s="1">
        <v>9000</v>
      </c>
      <c r="D4" s="1">
        <v>6635</v>
      </c>
      <c r="E4" s="2">
        <v>45180</v>
      </c>
      <c r="F4" s="2" t="s">
        <v>39</v>
      </c>
      <c r="G4" s="1" t="s">
        <v>1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40</v>
      </c>
      <c r="M4" s="1" t="s">
        <v>7</v>
      </c>
      <c r="N4" s="1" t="s">
        <v>41</v>
      </c>
      <c r="O4" s="1" t="s">
        <v>9</v>
      </c>
      <c r="P4" s="1" t="s">
        <v>10</v>
      </c>
      <c r="Q4" s="1" t="s">
        <v>10</v>
      </c>
      <c r="R4" s="1" t="s">
        <v>42</v>
      </c>
      <c r="S4" s="2">
        <v>43466</v>
      </c>
      <c r="T4" s="1" t="s">
        <v>12</v>
      </c>
      <c r="U4" s="1">
        <v>4</v>
      </c>
      <c r="V4" s="1">
        <v>4</v>
      </c>
      <c r="W4" s="1" t="s">
        <v>5</v>
      </c>
      <c r="X4" s="1" t="s">
        <v>13</v>
      </c>
      <c r="Y4" s="1" t="s">
        <v>14</v>
      </c>
      <c r="Z4" s="1" t="s">
        <v>15</v>
      </c>
      <c r="AA4" s="1">
        <v>85.6</v>
      </c>
      <c r="AB4" s="1">
        <v>89.8</v>
      </c>
      <c r="AC4" s="1">
        <v>81</v>
      </c>
      <c r="AD4" s="1">
        <v>91.2</v>
      </c>
      <c r="AE4" s="1">
        <v>82.9</v>
      </c>
      <c r="AF4" s="1">
        <v>86.1</v>
      </c>
      <c r="AG4" s="1">
        <v>30</v>
      </c>
      <c r="AH4" s="1">
        <v>24</v>
      </c>
      <c r="AI4" s="1" t="s">
        <v>16</v>
      </c>
      <c r="AJ4" s="1" t="s">
        <v>31</v>
      </c>
      <c r="AK4" s="1" t="s">
        <v>17</v>
      </c>
      <c r="AL4" s="1" t="s">
        <v>18</v>
      </c>
      <c r="AM4" s="1">
        <v>758</v>
      </c>
      <c r="AN4" s="1">
        <v>837</v>
      </c>
      <c r="AO4" s="1">
        <v>837</v>
      </c>
      <c r="AP4" s="1">
        <v>837</v>
      </c>
      <c r="AQ4" s="1">
        <v>783</v>
      </c>
      <c r="AR4" s="1">
        <v>810.4</v>
      </c>
      <c r="AS4" s="1">
        <v>580</v>
      </c>
      <c r="AT4" s="1">
        <v>464</v>
      </c>
      <c r="AU4" s="1" t="s">
        <v>16</v>
      </c>
      <c r="AV4" s="1" t="s">
        <v>5</v>
      </c>
      <c r="AW4" s="1" t="s">
        <v>5</v>
      </c>
      <c r="AX4" s="1" t="s">
        <v>5</v>
      </c>
      <c r="AY4" s="1" t="s">
        <v>5</v>
      </c>
      <c r="AZ4" s="1" t="s">
        <v>5</v>
      </c>
      <c r="BA4" s="1" t="s">
        <v>5</v>
      </c>
      <c r="BB4" s="1" t="s">
        <v>5</v>
      </c>
      <c r="BC4" s="1" t="s">
        <v>5</v>
      </c>
      <c r="BD4" s="1" t="s">
        <v>5</v>
      </c>
      <c r="BE4" s="1" t="s">
        <v>5</v>
      </c>
      <c r="BF4" s="1" t="s">
        <v>5</v>
      </c>
      <c r="BG4" s="1" t="s">
        <v>16</v>
      </c>
      <c r="BH4" s="1" t="s">
        <v>5</v>
      </c>
      <c r="BI4" s="1" t="s">
        <v>5</v>
      </c>
      <c r="BJ4" s="1" t="s">
        <v>5</v>
      </c>
      <c r="BK4" s="1" t="s">
        <v>5</v>
      </c>
      <c r="BL4" s="1" t="s">
        <v>5</v>
      </c>
      <c r="BM4" s="1" t="s">
        <v>5</v>
      </c>
      <c r="BN4" s="1" t="s">
        <v>5</v>
      </c>
      <c r="BO4" s="1" t="s">
        <v>5</v>
      </c>
      <c r="BP4" s="1" t="s">
        <v>5</v>
      </c>
      <c r="BQ4" s="1" t="s">
        <v>5</v>
      </c>
      <c r="BR4" s="1" t="s">
        <v>5</v>
      </c>
      <c r="BS4" s="1" t="s">
        <v>16</v>
      </c>
      <c r="BT4" s="1" t="s">
        <v>5</v>
      </c>
      <c r="BU4" s="1" t="s">
        <v>5</v>
      </c>
      <c r="BV4" s="1" t="s">
        <v>5</v>
      </c>
      <c r="BW4" s="1" t="s">
        <v>5</v>
      </c>
      <c r="BX4" s="1" t="s">
        <v>5</v>
      </c>
      <c r="BY4" s="1" t="s">
        <v>5</v>
      </c>
      <c r="BZ4" s="1" t="s">
        <v>5</v>
      </c>
      <c r="CA4" s="1" t="s">
        <v>5</v>
      </c>
      <c r="CB4" s="1" t="s">
        <v>5</v>
      </c>
      <c r="CC4" s="1" t="s">
        <v>5</v>
      </c>
      <c r="CD4" s="1" t="s">
        <v>5</v>
      </c>
      <c r="CE4" s="1" t="s">
        <v>16</v>
      </c>
      <c r="CF4" s="1" t="s">
        <v>16</v>
      </c>
      <c r="CG4" s="1" t="s">
        <v>19</v>
      </c>
      <c r="CH4" s="1" t="s">
        <v>20</v>
      </c>
      <c r="CI4" s="1" t="s">
        <v>21</v>
      </c>
      <c r="CJ4" s="1" t="s">
        <v>32</v>
      </c>
      <c r="CK4" s="1" t="s">
        <v>21</v>
      </c>
      <c r="CL4" s="1" t="s">
        <v>21</v>
      </c>
      <c r="CM4" s="1"/>
      <c r="CN4" s="3" t="s">
        <v>5</v>
      </c>
      <c r="CO4" s="1">
        <v>-23.654682269999999</v>
      </c>
      <c r="CP4" s="1">
        <v>-46.634392009999999</v>
      </c>
      <c r="CQ4" s="1"/>
      <c r="CR4" s="1" t="s">
        <v>43</v>
      </c>
      <c r="CS4" s="1" t="s">
        <v>44</v>
      </c>
      <c r="CT4" s="1" t="s">
        <v>45</v>
      </c>
      <c r="CU4" s="1" t="s">
        <v>46</v>
      </c>
      <c r="CV4" s="1"/>
      <c r="CW4" s="1"/>
      <c r="CX4" s="1"/>
      <c r="CY4" s="1" t="s">
        <v>47</v>
      </c>
      <c r="CZ4" s="1" t="s">
        <v>48</v>
      </c>
      <c r="DA4" s="1" t="s">
        <v>49</v>
      </c>
      <c r="DB4" s="1" t="s">
        <v>38</v>
      </c>
    </row>
    <row r="5" spans="1:106" s="4" customFormat="1" ht="150" customHeight="1" x14ac:dyDescent="0.3">
      <c r="A5" s="1">
        <v>7402</v>
      </c>
      <c r="B5" s="1">
        <v>3947</v>
      </c>
      <c r="C5" s="1">
        <v>525</v>
      </c>
      <c r="D5" s="1">
        <v>7393</v>
      </c>
      <c r="E5" s="2">
        <v>45195</v>
      </c>
      <c r="F5" s="2" t="s">
        <v>39</v>
      </c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  <c r="L5" s="1" t="s">
        <v>40</v>
      </c>
      <c r="M5" s="1" t="s">
        <v>7</v>
      </c>
      <c r="N5" s="1" t="s">
        <v>50</v>
      </c>
      <c r="O5" s="1" t="s">
        <v>9</v>
      </c>
      <c r="P5" s="1" t="s">
        <v>10</v>
      </c>
      <c r="Q5" s="1" t="s">
        <v>10</v>
      </c>
      <c r="R5" s="1" t="s">
        <v>51</v>
      </c>
      <c r="S5" s="2">
        <v>44621</v>
      </c>
      <c r="T5" s="1" t="s">
        <v>12</v>
      </c>
      <c r="U5" s="1">
        <v>4</v>
      </c>
      <c r="V5" s="1">
        <v>4</v>
      </c>
      <c r="W5" s="1" t="s">
        <v>5</v>
      </c>
      <c r="X5" s="1" t="s">
        <v>13</v>
      </c>
      <c r="Y5" s="1" t="s">
        <v>14</v>
      </c>
      <c r="Z5" s="1" t="s">
        <v>15</v>
      </c>
      <c r="AA5" s="1">
        <v>81.3</v>
      </c>
      <c r="AB5" s="1">
        <v>71.099999999999994</v>
      </c>
      <c r="AC5" s="1">
        <v>74</v>
      </c>
      <c r="AD5" s="1">
        <v>81.3</v>
      </c>
      <c r="AE5" s="1">
        <v>86.2</v>
      </c>
      <c r="AF5" s="1">
        <v>78.78</v>
      </c>
      <c r="AG5" s="1">
        <v>30</v>
      </c>
      <c r="AH5" s="1">
        <v>24</v>
      </c>
      <c r="AI5" s="1" t="s">
        <v>16</v>
      </c>
      <c r="AJ5" s="1" t="s">
        <v>52</v>
      </c>
      <c r="AK5" s="1" t="s">
        <v>17</v>
      </c>
      <c r="AL5" s="1" t="s">
        <v>15</v>
      </c>
      <c r="AM5" s="1">
        <v>483</v>
      </c>
      <c r="AN5" s="1">
        <v>478</v>
      </c>
      <c r="AO5" s="1">
        <v>496</v>
      </c>
      <c r="AP5" s="1">
        <v>517</v>
      </c>
      <c r="AQ5" s="1">
        <v>496</v>
      </c>
      <c r="AR5" s="1">
        <v>494</v>
      </c>
      <c r="AS5" s="1">
        <v>70</v>
      </c>
      <c r="AT5" s="1">
        <v>35</v>
      </c>
      <c r="AU5" s="1" t="s">
        <v>16</v>
      </c>
      <c r="AV5" s="1" t="s">
        <v>13</v>
      </c>
      <c r="AW5" s="1" t="s">
        <v>17</v>
      </c>
      <c r="AX5" s="1" t="s">
        <v>18</v>
      </c>
      <c r="AY5" s="1">
        <v>994</v>
      </c>
      <c r="AZ5" s="1">
        <v>911</v>
      </c>
      <c r="BA5" s="1">
        <v>900</v>
      </c>
      <c r="BB5" s="1">
        <v>944</v>
      </c>
      <c r="BC5" s="1">
        <v>968</v>
      </c>
      <c r="BD5" s="1">
        <v>943.4</v>
      </c>
      <c r="BE5" s="1">
        <v>360</v>
      </c>
      <c r="BF5" s="1">
        <v>288</v>
      </c>
      <c r="BG5" s="1" t="s">
        <v>16</v>
      </c>
      <c r="BH5" s="1" t="s">
        <v>5</v>
      </c>
      <c r="BI5" s="1" t="s">
        <v>5</v>
      </c>
      <c r="BJ5" s="1" t="s">
        <v>5</v>
      </c>
      <c r="BK5" s="1" t="s">
        <v>5</v>
      </c>
      <c r="BL5" s="1" t="s">
        <v>5</v>
      </c>
      <c r="BM5" s="1" t="s">
        <v>5</v>
      </c>
      <c r="BN5" s="1" t="s">
        <v>5</v>
      </c>
      <c r="BO5" s="1" t="s">
        <v>5</v>
      </c>
      <c r="BP5" s="1" t="s">
        <v>5</v>
      </c>
      <c r="BQ5" s="1" t="s">
        <v>5</v>
      </c>
      <c r="BR5" s="1" t="s">
        <v>5</v>
      </c>
      <c r="BS5" s="1" t="s">
        <v>16</v>
      </c>
      <c r="BT5" s="1" t="s">
        <v>5</v>
      </c>
      <c r="BU5" s="1" t="s">
        <v>5</v>
      </c>
      <c r="BV5" s="1" t="s">
        <v>5</v>
      </c>
      <c r="BW5" s="1" t="s">
        <v>5</v>
      </c>
      <c r="BX5" s="1" t="s">
        <v>5</v>
      </c>
      <c r="BY5" s="1" t="s">
        <v>5</v>
      </c>
      <c r="BZ5" s="1" t="s">
        <v>5</v>
      </c>
      <c r="CA5" s="1" t="s">
        <v>5</v>
      </c>
      <c r="CB5" s="1" t="s">
        <v>5</v>
      </c>
      <c r="CC5" s="1" t="s">
        <v>5</v>
      </c>
      <c r="CD5" s="1" t="s">
        <v>5</v>
      </c>
      <c r="CE5" s="1" t="s">
        <v>16</v>
      </c>
      <c r="CF5" s="1" t="s">
        <v>16</v>
      </c>
      <c r="CG5" s="1" t="s">
        <v>19</v>
      </c>
      <c r="CH5" s="1" t="s">
        <v>53</v>
      </c>
      <c r="CI5" s="1" t="s">
        <v>21</v>
      </c>
      <c r="CJ5" s="1" t="s">
        <v>32</v>
      </c>
      <c r="CK5" s="1" t="s">
        <v>21</v>
      </c>
      <c r="CL5" s="1" t="s">
        <v>21</v>
      </c>
      <c r="CM5" s="1"/>
      <c r="CN5" s="3" t="s">
        <v>5</v>
      </c>
      <c r="CO5" s="1">
        <v>-23.987518690000002</v>
      </c>
      <c r="CP5" s="1">
        <v>-46.40062382</v>
      </c>
      <c r="CQ5" s="1"/>
      <c r="CR5" s="1" t="s">
        <v>54</v>
      </c>
      <c r="CS5" s="1" t="s">
        <v>55</v>
      </c>
      <c r="CT5" s="1" t="s">
        <v>56</v>
      </c>
      <c r="CU5" s="1"/>
      <c r="CV5" s="1"/>
      <c r="CW5" s="1"/>
      <c r="CX5" s="1"/>
      <c r="CY5" s="1" t="s">
        <v>26</v>
      </c>
      <c r="CZ5" s="1" t="s">
        <v>36</v>
      </c>
      <c r="DA5" s="1" t="s">
        <v>37</v>
      </c>
      <c r="DB5" s="1" t="s">
        <v>38</v>
      </c>
    </row>
    <row r="6" spans="1:106" s="4" customFormat="1" ht="150" customHeight="1" x14ac:dyDescent="0.3">
      <c r="A6" s="1">
        <v>1884</v>
      </c>
      <c r="B6" s="1">
        <v>6425</v>
      </c>
      <c r="C6" s="1">
        <v>180</v>
      </c>
      <c r="D6" s="1">
        <v>1697</v>
      </c>
      <c r="E6" s="2">
        <v>45193</v>
      </c>
      <c r="F6" s="2" t="s">
        <v>163</v>
      </c>
      <c r="G6" s="1" t="s">
        <v>1</v>
      </c>
      <c r="H6" s="1" t="s">
        <v>164</v>
      </c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165</v>
      </c>
      <c r="O6" s="1" t="s">
        <v>9</v>
      </c>
      <c r="P6" s="1" t="s">
        <v>10</v>
      </c>
      <c r="Q6" s="1" t="s">
        <v>10</v>
      </c>
      <c r="R6" s="1" t="s">
        <v>42</v>
      </c>
      <c r="S6" s="2" t="s">
        <v>5</v>
      </c>
      <c r="T6" s="1" t="s">
        <v>12</v>
      </c>
      <c r="U6" s="1">
        <v>4</v>
      </c>
      <c r="V6" s="1">
        <v>4</v>
      </c>
      <c r="W6" s="1" t="s">
        <v>5</v>
      </c>
      <c r="X6" s="1" t="s">
        <v>13</v>
      </c>
      <c r="Y6" s="1" t="s">
        <v>14</v>
      </c>
      <c r="Z6" s="1" t="s">
        <v>15</v>
      </c>
      <c r="AA6" s="1">
        <v>132</v>
      </c>
      <c r="AB6" s="1">
        <v>124</v>
      </c>
      <c r="AC6" s="1">
        <v>129</v>
      </c>
      <c r="AD6" s="1">
        <v>133</v>
      </c>
      <c r="AE6" s="1">
        <v>133</v>
      </c>
      <c r="AF6" s="1">
        <v>130.19999999999999</v>
      </c>
      <c r="AG6" s="1">
        <v>30</v>
      </c>
      <c r="AH6" s="1">
        <v>24</v>
      </c>
      <c r="AI6" s="1" t="s">
        <v>16</v>
      </c>
      <c r="AJ6" s="1" t="s">
        <v>31</v>
      </c>
      <c r="AK6" s="1" t="s">
        <v>17</v>
      </c>
      <c r="AL6" s="1" t="s">
        <v>18</v>
      </c>
      <c r="AM6" s="1">
        <v>971</v>
      </c>
      <c r="AN6" s="1">
        <v>1218</v>
      </c>
      <c r="AO6" s="1">
        <v>1234</v>
      </c>
      <c r="AP6" s="1">
        <v>1234</v>
      </c>
      <c r="AQ6" s="1">
        <v>1256</v>
      </c>
      <c r="AR6" s="1">
        <v>1182.5999999999999</v>
      </c>
      <c r="AS6" s="1">
        <v>580</v>
      </c>
      <c r="AT6" s="1">
        <v>464</v>
      </c>
      <c r="AU6" s="1" t="s">
        <v>16</v>
      </c>
      <c r="AV6" s="1" t="s">
        <v>5</v>
      </c>
      <c r="AW6" s="1" t="s">
        <v>5</v>
      </c>
      <c r="AX6" s="1" t="s">
        <v>5</v>
      </c>
      <c r="AY6" s="1" t="s">
        <v>5</v>
      </c>
      <c r="AZ6" s="1" t="s">
        <v>5</v>
      </c>
      <c r="BA6" s="1" t="s">
        <v>5</v>
      </c>
      <c r="BB6" s="1" t="s">
        <v>5</v>
      </c>
      <c r="BC6" s="1" t="s">
        <v>5</v>
      </c>
      <c r="BD6" s="1" t="s">
        <v>5</v>
      </c>
      <c r="BE6" s="1" t="s">
        <v>5</v>
      </c>
      <c r="BF6" s="1" t="s">
        <v>5</v>
      </c>
      <c r="BG6" s="1" t="s">
        <v>16</v>
      </c>
      <c r="BH6" s="1" t="s">
        <v>5</v>
      </c>
      <c r="BI6" s="1" t="s">
        <v>5</v>
      </c>
      <c r="BJ6" s="1" t="s">
        <v>5</v>
      </c>
      <c r="BK6" s="1" t="s">
        <v>5</v>
      </c>
      <c r="BL6" s="1" t="s">
        <v>5</v>
      </c>
      <c r="BM6" s="1" t="s">
        <v>5</v>
      </c>
      <c r="BN6" s="1" t="s">
        <v>5</v>
      </c>
      <c r="BO6" s="1" t="s">
        <v>5</v>
      </c>
      <c r="BP6" s="1" t="s">
        <v>5</v>
      </c>
      <c r="BQ6" s="1" t="s">
        <v>5</v>
      </c>
      <c r="BR6" s="1" t="s">
        <v>5</v>
      </c>
      <c r="BS6" s="1" t="s">
        <v>16</v>
      </c>
      <c r="BT6" s="1" t="s">
        <v>5</v>
      </c>
      <c r="BU6" s="1" t="s">
        <v>5</v>
      </c>
      <c r="BV6" s="1" t="s">
        <v>5</v>
      </c>
      <c r="BW6" s="1" t="s">
        <v>5</v>
      </c>
      <c r="BX6" s="1" t="s">
        <v>5</v>
      </c>
      <c r="BY6" s="1" t="s">
        <v>5</v>
      </c>
      <c r="BZ6" s="1" t="s">
        <v>5</v>
      </c>
      <c r="CA6" s="1" t="s">
        <v>5</v>
      </c>
      <c r="CB6" s="1" t="s">
        <v>5</v>
      </c>
      <c r="CC6" s="1" t="s">
        <v>5</v>
      </c>
      <c r="CD6" s="1" t="s">
        <v>5</v>
      </c>
      <c r="CE6" s="1" t="s">
        <v>16</v>
      </c>
      <c r="CF6" s="1" t="s">
        <v>16</v>
      </c>
      <c r="CG6" s="1" t="s">
        <v>19</v>
      </c>
      <c r="CH6" s="1" t="s">
        <v>53</v>
      </c>
      <c r="CI6" s="1" t="s">
        <v>21</v>
      </c>
      <c r="CJ6" s="1" t="s">
        <v>22</v>
      </c>
      <c r="CK6" s="1" t="s">
        <v>21</v>
      </c>
      <c r="CL6" s="1" t="s">
        <v>21</v>
      </c>
      <c r="CM6" s="1"/>
      <c r="CN6" s="3" t="s">
        <v>5</v>
      </c>
      <c r="CO6" s="1">
        <v>-23.620032330000001</v>
      </c>
      <c r="CP6" s="1">
        <v>-46.601614339999998</v>
      </c>
      <c r="CQ6" s="1"/>
      <c r="CR6" s="1" t="s">
        <v>166</v>
      </c>
      <c r="CS6" s="1" t="s">
        <v>167</v>
      </c>
      <c r="CT6" s="1" t="s">
        <v>168</v>
      </c>
      <c r="CU6" s="1"/>
      <c r="CV6" s="1"/>
      <c r="CW6" s="1"/>
      <c r="CX6" s="1"/>
      <c r="CY6" s="1" t="s">
        <v>26</v>
      </c>
      <c r="CZ6" s="1" t="s">
        <v>36</v>
      </c>
      <c r="DA6" s="1" t="s">
        <v>37</v>
      </c>
      <c r="DB6" s="1" t="s">
        <v>38</v>
      </c>
    </row>
    <row r="7" spans="1:106" s="4" customFormat="1" ht="150" customHeight="1" x14ac:dyDescent="0.3">
      <c r="A7" s="1">
        <v>2394</v>
      </c>
      <c r="B7" s="1">
        <v>4721</v>
      </c>
      <c r="C7" s="1">
        <v>3044</v>
      </c>
      <c r="D7" s="1">
        <v>2205</v>
      </c>
      <c r="E7" s="2">
        <v>45238.366712962961</v>
      </c>
      <c r="F7" s="2" t="s">
        <v>163</v>
      </c>
      <c r="G7" s="1" t="s">
        <v>1</v>
      </c>
      <c r="H7" s="1" t="s">
        <v>164</v>
      </c>
      <c r="I7" s="1" t="s">
        <v>3</v>
      </c>
      <c r="J7" s="1" t="s">
        <v>169</v>
      </c>
      <c r="K7" s="1" t="s">
        <v>170</v>
      </c>
      <c r="L7" s="1" t="s">
        <v>6</v>
      </c>
      <c r="M7" s="1" t="s">
        <v>171</v>
      </c>
      <c r="N7" s="1" t="s">
        <v>172</v>
      </c>
      <c r="O7" s="1" t="s">
        <v>9</v>
      </c>
      <c r="P7" s="1" t="s">
        <v>10</v>
      </c>
      <c r="Q7" s="1" t="s">
        <v>10</v>
      </c>
      <c r="R7" s="1" t="s">
        <v>173</v>
      </c>
      <c r="S7" s="2" t="s">
        <v>5</v>
      </c>
      <c r="T7" s="1" t="s">
        <v>12</v>
      </c>
      <c r="U7" s="1">
        <v>4</v>
      </c>
      <c r="V7" s="1">
        <v>4</v>
      </c>
      <c r="W7" s="1">
        <v>0</v>
      </c>
      <c r="X7" s="1" t="s">
        <v>13</v>
      </c>
      <c r="Y7" s="1" t="s">
        <v>14</v>
      </c>
      <c r="Z7" s="1" t="s">
        <v>15</v>
      </c>
      <c r="AA7" s="1">
        <v>61.3</v>
      </c>
      <c r="AB7" s="1">
        <v>63.9</v>
      </c>
      <c r="AC7" s="1">
        <v>59.1</v>
      </c>
      <c r="AD7" s="1">
        <v>58.2</v>
      </c>
      <c r="AE7" s="1">
        <v>57.3</v>
      </c>
      <c r="AF7" s="1">
        <v>59.96</v>
      </c>
      <c r="AG7" s="1">
        <v>30</v>
      </c>
      <c r="AH7" s="1">
        <v>24</v>
      </c>
      <c r="AI7" s="1" t="s">
        <v>16</v>
      </c>
      <c r="AJ7" s="1" t="s">
        <v>13</v>
      </c>
      <c r="AK7" s="1" t="s">
        <v>17</v>
      </c>
      <c r="AL7" s="1" t="s">
        <v>15</v>
      </c>
      <c r="AM7" s="1">
        <v>362</v>
      </c>
      <c r="AN7" s="1">
        <v>377</v>
      </c>
      <c r="AO7" s="1">
        <v>134</v>
      </c>
      <c r="AP7" s="1">
        <v>242</v>
      </c>
      <c r="AQ7" s="1">
        <v>247</v>
      </c>
      <c r="AR7" s="1">
        <v>272.39999999999998</v>
      </c>
      <c r="AS7" s="1">
        <v>360</v>
      </c>
      <c r="AT7" s="1">
        <v>288</v>
      </c>
      <c r="AU7" s="1" t="s">
        <v>174</v>
      </c>
      <c r="AV7" s="1" t="s">
        <v>31</v>
      </c>
      <c r="AW7" s="1" t="s">
        <v>17</v>
      </c>
      <c r="AX7" s="1" t="s">
        <v>18</v>
      </c>
      <c r="AY7" s="1">
        <v>486</v>
      </c>
      <c r="AZ7" s="1">
        <v>460</v>
      </c>
      <c r="BA7" s="1">
        <v>484</v>
      </c>
      <c r="BB7" s="1">
        <v>453</v>
      </c>
      <c r="BC7" s="1">
        <v>465</v>
      </c>
      <c r="BD7" s="1">
        <v>469.6</v>
      </c>
      <c r="BE7" s="1">
        <v>580</v>
      </c>
      <c r="BF7" s="1">
        <v>464</v>
      </c>
      <c r="BG7" s="1" t="s">
        <v>16</v>
      </c>
      <c r="BH7" s="1" t="s">
        <v>5</v>
      </c>
      <c r="BI7" s="1" t="s">
        <v>5</v>
      </c>
      <c r="BJ7" s="1" t="s">
        <v>5</v>
      </c>
      <c r="BK7" s="1" t="s">
        <v>5</v>
      </c>
      <c r="BL7" s="1" t="s">
        <v>5</v>
      </c>
      <c r="BM7" s="1" t="s">
        <v>5</v>
      </c>
      <c r="BN7" s="1" t="s">
        <v>5</v>
      </c>
      <c r="BO7" s="1" t="s">
        <v>5</v>
      </c>
      <c r="BP7" s="1" t="s">
        <v>5</v>
      </c>
      <c r="BQ7" s="1" t="s">
        <v>5</v>
      </c>
      <c r="BR7" s="1" t="s">
        <v>5</v>
      </c>
      <c r="BS7" s="1" t="s">
        <v>16</v>
      </c>
      <c r="BT7" s="1" t="s">
        <v>5</v>
      </c>
      <c r="BU7" s="1" t="s">
        <v>5</v>
      </c>
      <c r="BV7" s="1" t="s">
        <v>5</v>
      </c>
      <c r="BW7" s="1" t="s">
        <v>5</v>
      </c>
      <c r="BX7" s="1" t="s">
        <v>5</v>
      </c>
      <c r="BY7" s="1" t="s">
        <v>5</v>
      </c>
      <c r="BZ7" s="1" t="s">
        <v>5</v>
      </c>
      <c r="CA7" s="1" t="s">
        <v>5</v>
      </c>
      <c r="CB7" s="1" t="s">
        <v>5</v>
      </c>
      <c r="CC7" s="1" t="s">
        <v>5</v>
      </c>
      <c r="CD7" s="1" t="s">
        <v>5</v>
      </c>
      <c r="CE7" s="1" t="s">
        <v>16</v>
      </c>
      <c r="CF7" s="1" t="s">
        <v>174</v>
      </c>
      <c r="CG7" s="1" t="s">
        <v>19</v>
      </c>
      <c r="CH7" s="1" t="s">
        <v>20</v>
      </c>
      <c r="CI7" s="1" t="s">
        <v>21</v>
      </c>
      <c r="CJ7" s="1" t="s">
        <v>22</v>
      </c>
      <c r="CK7" s="1" t="s">
        <v>21</v>
      </c>
      <c r="CL7" s="1" t="s">
        <v>21</v>
      </c>
      <c r="CM7" s="1"/>
      <c r="CN7" s="1"/>
      <c r="CO7" s="1">
        <v>-23.776884370000001</v>
      </c>
      <c r="CP7" s="1">
        <v>-46.526934779999998</v>
      </c>
      <c r="CQ7" s="1"/>
      <c r="CR7" s="1" t="s">
        <v>175</v>
      </c>
      <c r="CS7" s="1" t="s">
        <v>176</v>
      </c>
      <c r="CT7" s="1" t="s">
        <v>177</v>
      </c>
      <c r="CU7" s="1"/>
      <c r="CV7" s="1"/>
      <c r="CW7" s="1"/>
      <c r="CX7" s="1"/>
      <c r="CY7" s="1" t="s">
        <v>47</v>
      </c>
      <c r="CZ7" s="1" t="s">
        <v>178</v>
      </c>
      <c r="DA7" s="1" t="s">
        <v>179</v>
      </c>
      <c r="DB7" s="1" t="s">
        <v>38</v>
      </c>
    </row>
    <row r="8" spans="1:106" s="4" customFormat="1" ht="150" customHeight="1" x14ac:dyDescent="0.3">
      <c r="A8" s="1">
        <v>2395</v>
      </c>
      <c r="B8" s="1">
        <v>4724</v>
      </c>
      <c r="C8" s="1">
        <v>3045</v>
      </c>
      <c r="D8" s="1">
        <v>2206</v>
      </c>
      <c r="E8" s="2">
        <v>45171</v>
      </c>
      <c r="F8" s="2" t="s">
        <v>163</v>
      </c>
      <c r="G8" s="1" t="s">
        <v>1</v>
      </c>
      <c r="H8" s="1" t="s">
        <v>164</v>
      </c>
      <c r="I8" s="1" t="s">
        <v>3</v>
      </c>
      <c r="J8" s="1" t="s">
        <v>169</v>
      </c>
      <c r="K8" s="1" t="s">
        <v>170</v>
      </c>
      <c r="L8" s="1" t="s">
        <v>6</v>
      </c>
      <c r="M8" s="1" t="s">
        <v>7</v>
      </c>
      <c r="N8" s="1" t="s">
        <v>180</v>
      </c>
      <c r="O8" s="1" t="s">
        <v>9</v>
      </c>
      <c r="P8" s="1" t="s">
        <v>10</v>
      </c>
      <c r="Q8" s="1" t="s">
        <v>10</v>
      </c>
      <c r="R8" s="1" t="s">
        <v>11</v>
      </c>
      <c r="S8" s="2">
        <v>39814</v>
      </c>
      <c r="T8" s="1" t="s">
        <v>12</v>
      </c>
      <c r="U8" s="1">
        <v>4</v>
      </c>
      <c r="V8" s="1">
        <v>4</v>
      </c>
      <c r="W8" s="1" t="s">
        <v>5</v>
      </c>
      <c r="X8" s="1" t="s">
        <v>13</v>
      </c>
      <c r="Y8" s="1" t="s">
        <v>14</v>
      </c>
      <c r="Z8" s="1" t="s">
        <v>15</v>
      </c>
      <c r="AA8" s="1">
        <v>46.3</v>
      </c>
      <c r="AB8" s="1">
        <v>43.6</v>
      </c>
      <c r="AC8" s="1">
        <v>47.2</v>
      </c>
      <c r="AD8" s="1">
        <v>52.5</v>
      </c>
      <c r="AE8" s="1">
        <v>56.9</v>
      </c>
      <c r="AF8" s="1">
        <v>49.3</v>
      </c>
      <c r="AG8" s="1">
        <v>30</v>
      </c>
      <c r="AH8" s="1">
        <v>24</v>
      </c>
      <c r="AI8" s="1" t="s">
        <v>16</v>
      </c>
      <c r="AJ8" s="1" t="s">
        <v>13</v>
      </c>
      <c r="AK8" s="1" t="s">
        <v>17</v>
      </c>
      <c r="AL8" s="1" t="s">
        <v>15</v>
      </c>
      <c r="AM8" s="1">
        <v>457</v>
      </c>
      <c r="AN8" s="1">
        <v>416</v>
      </c>
      <c r="AO8" s="1">
        <v>398</v>
      </c>
      <c r="AP8" s="1">
        <v>421</v>
      </c>
      <c r="AQ8" s="1">
        <v>461</v>
      </c>
      <c r="AR8" s="1">
        <v>430.6</v>
      </c>
      <c r="AS8" s="1">
        <v>360</v>
      </c>
      <c r="AT8" s="1">
        <v>288</v>
      </c>
      <c r="AU8" s="1" t="s">
        <v>16</v>
      </c>
      <c r="AV8" s="1" t="s">
        <v>31</v>
      </c>
      <c r="AW8" s="1" t="s">
        <v>17</v>
      </c>
      <c r="AX8" s="1" t="s">
        <v>18</v>
      </c>
      <c r="AY8" s="1">
        <v>589</v>
      </c>
      <c r="AZ8" s="1">
        <v>603</v>
      </c>
      <c r="BA8" s="1">
        <v>617</v>
      </c>
      <c r="BB8" s="1">
        <v>612</v>
      </c>
      <c r="BC8" s="1">
        <v>597</v>
      </c>
      <c r="BD8" s="1">
        <v>603.6</v>
      </c>
      <c r="BE8" s="1">
        <v>580</v>
      </c>
      <c r="BF8" s="1">
        <v>464</v>
      </c>
      <c r="BG8" s="1" t="s">
        <v>16</v>
      </c>
      <c r="BH8" s="1" t="s">
        <v>5</v>
      </c>
      <c r="BI8" s="1" t="s">
        <v>5</v>
      </c>
      <c r="BJ8" s="1" t="s">
        <v>5</v>
      </c>
      <c r="BK8" s="1" t="s">
        <v>5</v>
      </c>
      <c r="BL8" s="1" t="s">
        <v>5</v>
      </c>
      <c r="BM8" s="1" t="s">
        <v>5</v>
      </c>
      <c r="BN8" s="1" t="s">
        <v>5</v>
      </c>
      <c r="BO8" s="1" t="s">
        <v>5</v>
      </c>
      <c r="BP8" s="1" t="s">
        <v>5</v>
      </c>
      <c r="BQ8" s="1" t="s">
        <v>5</v>
      </c>
      <c r="BR8" s="1" t="s">
        <v>5</v>
      </c>
      <c r="BS8" s="1" t="s">
        <v>16</v>
      </c>
      <c r="BT8" s="1" t="s">
        <v>5</v>
      </c>
      <c r="BU8" s="1" t="s">
        <v>5</v>
      </c>
      <c r="BV8" s="1" t="s">
        <v>5</v>
      </c>
      <c r="BW8" s="1" t="s">
        <v>5</v>
      </c>
      <c r="BX8" s="1" t="s">
        <v>5</v>
      </c>
      <c r="BY8" s="1" t="s">
        <v>5</v>
      </c>
      <c r="BZ8" s="1" t="s">
        <v>5</v>
      </c>
      <c r="CA8" s="1" t="s">
        <v>5</v>
      </c>
      <c r="CB8" s="1" t="s">
        <v>5</v>
      </c>
      <c r="CC8" s="1" t="s">
        <v>5</v>
      </c>
      <c r="CD8" s="1" t="s">
        <v>5</v>
      </c>
      <c r="CE8" s="1" t="s">
        <v>16</v>
      </c>
      <c r="CF8" s="1" t="s">
        <v>16</v>
      </c>
      <c r="CG8" s="1" t="s">
        <v>19</v>
      </c>
      <c r="CH8" s="1" t="s">
        <v>20</v>
      </c>
      <c r="CI8" s="1" t="s">
        <v>21</v>
      </c>
      <c r="CJ8" s="1" t="s">
        <v>22</v>
      </c>
      <c r="CK8" s="1" t="s">
        <v>21</v>
      </c>
      <c r="CL8" s="1" t="s">
        <v>21</v>
      </c>
      <c r="CM8" s="1"/>
      <c r="CN8" s="3">
        <v>220120008873</v>
      </c>
      <c r="CO8" s="1">
        <v>-23.776901899999999</v>
      </c>
      <c r="CP8" s="1">
        <v>-46.527024529999998</v>
      </c>
      <c r="CQ8" s="1"/>
      <c r="CR8" s="1" t="s">
        <v>181</v>
      </c>
      <c r="CS8" s="1" t="s">
        <v>182</v>
      </c>
      <c r="CT8" s="1" t="s">
        <v>183</v>
      </c>
      <c r="CU8" s="1" t="s">
        <v>184</v>
      </c>
      <c r="CV8" s="1"/>
      <c r="CW8" s="1"/>
      <c r="CX8" s="1"/>
      <c r="CY8" s="1" t="s">
        <v>47</v>
      </c>
      <c r="CZ8" s="1" t="s">
        <v>178</v>
      </c>
      <c r="DA8" s="1" t="s">
        <v>37</v>
      </c>
      <c r="DB8" s="1" t="s">
        <v>38</v>
      </c>
    </row>
    <row r="9" spans="1:106" s="4" customFormat="1" ht="150" customHeight="1" x14ac:dyDescent="0.3">
      <c r="A9" s="1">
        <v>3618</v>
      </c>
      <c r="B9" s="1">
        <v>248</v>
      </c>
      <c r="C9" s="1">
        <v>7097</v>
      </c>
      <c r="D9" s="1">
        <v>3426</v>
      </c>
      <c r="E9" s="2">
        <v>45199</v>
      </c>
      <c r="F9" s="2" t="s">
        <v>163</v>
      </c>
      <c r="G9" s="1" t="s">
        <v>1</v>
      </c>
      <c r="H9" s="1" t="s">
        <v>164</v>
      </c>
      <c r="I9" s="1" t="s">
        <v>3</v>
      </c>
      <c r="J9" s="1" t="s">
        <v>185</v>
      </c>
      <c r="K9" s="1" t="s">
        <v>186</v>
      </c>
      <c r="L9" s="1" t="s">
        <v>6</v>
      </c>
      <c r="M9" s="1" t="s">
        <v>7</v>
      </c>
      <c r="N9" s="1" t="s">
        <v>187</v>
      </c>
      <c r="O9" s="1" t="s">
        <v>9</v>
      </c>
      <c r="P9" s="1" t="s">
        <v>10</v>
      </c>
      <c r="Q9" s="1" t="s">
        <v>10</v>
      </c>
      <c r="R9" s="1" t="s">
        <v>51</v>
      </c>
      <c r="S9" s="2">
        <v>43739</v>
      </c>
      <c r="T9" s="1" t="s">
        <v>12</v>
      </c>
      <c r="U9" s="1">
        <v>3.5</v>
      </c>
      <c r="V9" s="1">
        <v>3.5</v>
      </c>
      <c r="W9" s="1" t="s">
        <v>5</v>
      </c>
      <c r="X9" s="1" t="s">
        <v>13</v>
      </c>
      <c r="Y9" s="1" t="s">
        <v>14</v>
      </c>
      <c r="Z9" s="1" t="s">
        <v>15</v>
      </c>
      <c r="AA9" s="1">
        <v>68.900000000000006</v>
      </c>
      <c r="AB9" s="1">
        <v>78.599999999999994</v>
      </c>
      <c r="AC9" s="1">
        <v>79.400000000000006</v>
      </c>
      <c r="AD9" s="1">
        <v>79.400000000000006</v>
      </c>
      <c r="AE9" s="1">
        <v>825</v>
      </c>
      <c r="AF9" s="1">
        <v>226.26</v>
      </c>
      <c r="AG9" s="1">
        <v>30</v>
      </c>
      <c r="AH9" s="1">
        <v>24</v>
      </c>
      <c r="AI9" s="1" t="s">
        <v>16</v>
      </c>
      <c r="AJ9" s="1" t="s">
        <v>13</v>
      </c>
      <c r="AK9" s="1" t="s">
        <v>17</v>
      </c>
      <c r="AL9" s="1" t="s">
        <v>18</v>
      </c>
      <c r="AM9" s="1">
        <v>825</v>
      </c>
      <c r="AN9" s="1">
        <v>730</v>
      </c>
      <c r="AO9" s="1">
        <v>693</v>
      </c>
      <c r="AP9" s="1">
        <v>527</v>
      </c>
      <c r="AQ9" s="1">
        <v>868</v>
      </c>
      <c r="AR9" s="1">
        <v>728.6</v>
      </c>
      <c r="AS9" s="1">
        <v>360</v>
      </c>
      <c r="AT9" s="1">
        <v>288</v>
      </c>
      <c r="AU9" s="1" t="s">
        <v>16</v>
      </c>
      <c r="AV9" s="1" t="s">
        <v>31</v>
      </c>
      <c r="AW9" s="1" t="s">
        <v>17</v>
      </c>
      <c r="AX9" s="1" t="s">
        <v>15</v>
      </c>
      <c r="AY9" s="1">
        <v>826</v>
      </c>
      <c r="AZ9" s="1">
        <v>861</v>
      </c>
      <c r="BA9" s="1">
        <v>798</v>
      </c>
      <c r="BB9" s="1">
        <v>798</v>
      </c>
      <c r="BC9" s="1" t="s">
        <v>5</v>
      </c>
      <c r="BD9" s="1">
        <v>820.75</v>
      </c>
      <c r="BE9" s="1">
        <v>580</v>
      </c>
      <c r="BF9" s="1">
        <v>464</v>
      </c>
      <c r="BG9" s="1" t="s">
        <v>16</v>
      </c>
      <c r="BH9" s="1" t="s">
        <v>5</v>
      </c>
      <c r="BI9" s="1" t="s">
        <v>5</v>
      </c>
      <c r="BJ9" s="1" t="s">
        <v>5</v>
      </c>
      <c r="BK9" s="1" t="s">
        <v>5</v>
      </c>
      <c r="BL9" s="1" t="s">
        <v>5</v>
      </c>
      <c r="BM9" s="1" t="s">
        <v>5</v>
      </c>
      <c r="BN9" s="1" t="s">
        <v>5</v>
      </c>
      <c r="BO9" s="1" t="s">
        <v>5</v>
      </c>
      <c r="BP9" s="1" t="s">
        <v>5</v>
      </c>
      <c r="BQ9" s="1" t="s">
        <v>5</v>
      </c>
      <c r="BR9" s="1" t="s">
        <v>5</v>
      </c>
      <c r="BS9" s="1" t="s">
        <v>16</v>
      </c>
      <c r="BT9" s="1" t="s">
        <v>5</v>
      </c>
      <c r="BU9" s="1" t="s">
        <v>5</v>
      </c>
      <c r="BV9" s="1" t="s">
        <v>5</v>
      </c>
      <c r="BW9" s="1" t="s">
        <v>5</v>
      </c>
      <c r="BX9" s="1" t="s">
        <v>5</v>
      </c>
      <c r="BY9" s="1" t="s">
        <v>5</v>
      </c>
      <c r="BZ9" s="1" t="s">
        <v>5</v>
      </c>
      <c r="CA9" s="1" t="s">
        <v>5</v>
      </c>
      <c r="CB9" s="1" t="s">
        <v>5</v>
      </c>
      <c r="CC9" s="1" t="s">
        <v>5</v>
      </c>
      <c r="CD9" s="1" t="s">
        <v>5</v>
      </c>
      <c r="CE9" s="1" t="s">
        <v>16</v>
      </c>
      <c r="CF9" s="1" t="s">
        <v>16</v>
      </c>
      <c r="CG9" s="1" t="s">
        <v>19</v>
      </c>
      <c r="CH9" s="1" t="s">
        <v>53</v>
      </c>
      <c r="CI9" s="1" t="s">
        <v>21</v>
      </c>
      <c r="CJ9" s="1" t="s">
        <v>22</v>
      </c>
      <c r="CK9" s="1" t="s">
        <v>21</v>
      </c>
      <c r="CL9" s="1" t="s">
        <v>21</v>
      </c>
      <c r="CM9" s="1"/>
      <c r="CN9" s="3" t="s">
        <v>5</v>
      </c>
      <c r="CO9" s="1">
        <v>-23.925886370000001</v>
      </c>
      <c r="CP9" s="1">
        <v>-46.36277123</v>
      </c>
      <c r="CQ9" s="1"/>
      <c r="CR9" s="1" t="s">
        <v>188</v>
      </c>
      <c r="CS9" s="1" t="s">
        <v>189</v>
      </c>
      <c r="CT9" s="1" t="s">
        <v>190</v>
      </c>
      <c r="CU9" s="1"/>
      <c r="CV9" s="1"/>
      <c r="CW9" s="1"/>
      <c r="CX9" s="1"/>
      <c r="CY9" s="1" t="s">
        <v>191</v>
      </c>
      <c r="CZ9" s="1" t="s">
        <v>192</v>
      </c>
      <c r="DA9" s="1" t="s">
        <v>193</v>
      </c>
      <c r="DB9" s="1" t="s">
        <v>194</v>
      </c>
    </row>
    <row r="10" spans="1:106" s="4" customFormat="1" ht="150" customHeight="1" x14ac:dyDescent="0.3">
      <c r="A10" s="1">
        <v>3628</v>
      </c>
      <c r="B10" s="1">
        <v>348</v>
      </c>
      <c r="C10" s="1">
        <v>7073</v>
      </c>
      <c r="D10" s="1">
        <v>3436</v>
      </c>
      <c r="E10" s="2">
        <v>45199</v>
      </c>
      <c r="F10" s="2" t="s">
        <v>163</v>
      </c>
      <c r="G10" s="1" t="s">
        <v>1</v>
      </c>
      <c r="H10" s="1" t="s">
        <v>164</v>
      </c>
      <c r="I10" s="1" t="s">
        <v>3</v>
      </c>
      <c r="J10" s="1" t="s">
        <v>4</v>
      </c>
      <c r="K10" s="1" t="s">
        <v>5</v>
      </c>
      <c r="L10" s="1" t="s">
        <v>6</v>
      </c>
      <c r="M10" s="1" t="s">
        <v>7</v>
      </c>
      <c r="N10" s="1" t="s">
        <v>195</v>
      </c>
      <c r="O10" s="1" t="s">
        <v>9</v>
      </c>
      <c r="P10" s="1" t="s">
        <v>10</v>
      </c>
      <c r="Q10" s="1" t="s">
        <v>10</v>
      </c>
      <c r="R10" s="1" t="s">
        <v>51</v>
      </c>
      <c r="S10" s="2">
        <v>43739</v>
      </c>
      <c r="T10" s="1" t="s">
        <v>12</v>
      </c>
      <c r="U10" s="1">
        <v>3</v>
      </c>
      <c r="V10" s="1">
        <v>3</v>
      </c>
      <c r="W10" s="1" t="s">
        <v>5</v>
      </c>
      <c r="X10" s="1" t="s">
        <v>13</v>
      </c>
      <c r="Y10" s="1" t="s">
        <v>14</v>
      </c>
      <c r="Z10" s="1" t="s">
        <v>15</v>
      </c>
      <c r="AA10" s="1">
        <v>68.5</v>
      </c>
      <c r="AB10" s="1">
        <v>64.5</v>
      </c>
      <c r="AC10" s="1">
        <v>64.2</v>
      </c>
      <c r="AD10" s="1">
        <v>68.599999999999994</v>
      </c>
      <c r="AE10" s="1">
        <v>839</v>
      </c>
      <c r="AF10" s="1">
        <v>220.96</v>
      </c>
      <c r="AG10" s="1">
        <v>30</v>
      </c>
      <c r="AH10" s="1">
        <v>24</v>
      </c>
      <c r="AI10" s="1" t="s">
        <v>16</v>
      </c>
      <c r="AJ10" s="1" t="s">
        <v>13</v>
      </c>
      <c r="AK10" s="1" t="s">
        <v>17</v>
      </c>
      <c r="AL10" s="1" t="s">
        <v>18</v>
      </c>
      <c r="AM10" s="1">
        <v>839</v>
      </c>
      <c r="AN10" s="1">
        <v>780</v>
      </c>
      <c r="AO10" s="1">
        <v>522</v>
      </c>
      <c r="AP10" s="1">
        <v>541</v>
      </c>
      <c r="AQ10" s="1">
        <v>846</v>
      </c>
      <c r="AR10" s="1">
        <v>705.6</v>
      </c>
      <c r="AS10" s="1">
        <v>360</v>
      </c>
      <c r="AT10" s="1">
        <v>288</v>
      </c>
      <c r="AU10" s="1" t="s">
        <v>16</v>
      </c>
      <c r="AV10" s="1" t="s">
        <v>31</v>
      </c>
      <c r="AW10" s="1" t="s">
        <v>17</v>
      </c>
      <c r="AX10" s="1" t="s">
        <v>15</v>
      </c>
      <c r="AY10" s="1">
        <v>935</v>
      </c>
      <c r="AZ10" s="1">
        <v>954</v>
      </c>
      <c r="BA10" s="1">
        <v>820</v>
      </c>
      <c r="BB10" s="1">
        <v>820</v>
      </c>
      <c r="BC10" s="1" t="s">
        <v>5</v>
      </c>
      <c r="BD10" s="1">
        <v>882.25</v>
      </c>
      <c r="BE10" s="1">
        <v>580</v>
      </c>
      <c r="BF10" s="1">
        <v>464</v>
      </c>
      <c r="BG10" s="1" t="s">
        <v>16</v>
      </c>
      <c r="BH10" s="1" t="s">
        <v>5</v>
      </c>
      <c r="BI10" s="1" t="s">
        <v>5</v>
      </c>
      <c r="BJ10" s="1" t="s">
        <v>5</v>
      </c>
      <c r="BK10" s="1" t="s">
        <v>5</v>
      </c>
      <c r="BL10" s="1" t="s">
        <v>5</v>
      </c>
      <c r="BM10" s="1" t="s">
        <v>5</v>
      </c>
      <c r="BN10" s="1" t="s">
        <v>5</v>
      </c>
      <c r="BO10" s="1" t="s">
        <v>5</v>
      </c>
      <c r="BP10" s="1" t="s">
        <v>5</v>
      </c>
      <c r="BQ10" s="1" t="s">
        <v>5</v>
      </c>
      <c r="BR10" s="1" t="s">
        <v>5</v>
      </c>
      <c r="BS10" s="1" t="s">
        <v>16</v>
      </c>
      <c r="BT10" s="1" t="s">
        <v>5</v>
      </c>
      <c r="BU10" s="1" t="s">
        <v>5</v>
      </c>
      <c r="BV10" s="1" t="s">
        <v>5</v>
      </c>
      <c r="BW10" s="1" t="s">
        <v>5</v>
      </c>
      <c r="BX10" s="1" t="s">
        <v>5</v>
      </c>
      <c r="BY10" s="1" t="s">
        <v>5</v>
      </c>
      <c r="BZ10" s="1" t="s">
        <v>5</v>
      </c>
      <c r="CA10" s="1" t="s">
        <v>5</v>
      </c>
      <c r="CB10" s="1" t="s">
        <v>5</v>
      </c>
      <c r="CC10" s="1" t="s">
        <v>5</v>
      </c>
      <c r="CD10" s="1" t="s">
        <v>5</v>
      </c>
      <c r="CE10" s="1" t="s">
        <v>16</v>
      </c>
      <c r="CF10" s="1" t="s">
        <v>16</v>
      </c>
      <c r="CG10" s="1" t="s">
        <v>19</v>
      </c>
      <c r="CH10" s="1" t="s">
        <v>53</v>
      </c>
      <c r="CI10" s="1" t="s">
        <v>21</v>
      </c>
      <c r="CJ10" s="1" t="s">
        <v>32</v>
      </c>
      <c r="CK10" s="1" t="s">
        <v>21</v>
      </c>
      <c r="CL10" s="1" t="s">
        <v>21</v>
      </c>
      <c r="CM10" s="1"/>
      <c r="CN10" s="3" t="s">
        <v>5</v>
      </c>
      <c r="CO10" s="1">
        <v>-23.929717119999999</v>
      </c>
      <c r="CP10" s="1">
        <v>-46.356377080000001</v>
      </c>
      <c r="CQ10" s="1"/>
      <c r="CR10" s="1" t="s">
        <v>196</v>
      </c>
      <c r="CS10" s="1" t="s">
        <v>197</v>
      </c>
      <c r="CT10" s="1" t="s">
        <v>198</v>
      </c>
      <c r="CU10" s="1"/>
      <c r="CV10" s="1"/>
      <c r="CW10" s="1"/>
      <c r="CX10" s="1"/>
      <c r="CY10" s="1" t="s">
        <v>191</v>
      </c>
      <c r="CZ10" s="1" t="s">
        <v>192</v>
      </c>
      <c r="DA10" s="1" t="s">
        <v>193</v>
      </c>
      <c r="DB10" s="1" t="s">
        <v>199</v>
      </c>
    </row>
    <row r="11" spans="1:106" s="4" customFormat="1" ht="150" customHeight="1" x14ac:dyDescent="0.3">
      <c r="A11" s="1">
        <v>3639</v>
      </c>
      <c r="B11" s="1">
        <v>7580</v>
      </c>
      <c r="C11" s="1">
        <v>1122</v>
      </c>
      <c r="D11" s="1">
        <v>3634</v>
      </c>
      <c r="E11" s="2">
        <v>45174</v>
      </c>
      <c r="F11" s="2" t="s">
        <v>200</v>
      </c>
      <c r="G11" s="1" t="s">
        <v>1</v>
      </c>
      <c r="H11" s="1" t="s">
        <v>164</v>
      </c>
      <c r="I11" s="1" t="s">
        <v>3</v>
      </c>
      <c r="J11" s="1" t="s">
        <v>4</v>
      </c>
      <c r="K11" s="1" t="s">
        <v>5</v>
      </c>
      <c r="L11" s="1" t="s">
        <v>40</v>
      </c>
      <c r="M11" s="1" t="s">
        <v>7</v>
      </c>
      <c r="N11" s="1" t="s">
        <v>201</v>
      </c>
      <c r="O11" s="1" t="s">
        <v>9</v>
      </c>
      <c r="P11" s="1" t="s">
        <v>10</v>
      </c>
      <c r="Q11" s="1" t="s">
        <v>10</v>
      </c>
      <c r="R11" s="1" t="s">
        <v>42</v>
      </c>
      <c r="S11" s="2">
        <v>43466</v>
      </c>
      <c r="T11" s="1" t="s">
        <v>12</v>
      </c>
      <c r="U11" s="1">
        <v>4</v>
      </c>
      <c r="V11" s="1">
        <v>4</v>
      </c>
      <c r="W11" s="1" t="s">
        <v>5</v>
      </c>
      <c r="X11" s="1" t="s">
        <v>13</v>
      </c>
      <c r="Y11" s="1" t="s">
        <v>14</v>
      </c>
      <c r="Z11" s="1" t="s">
        <v>15</v>
      </c>
      <c r="AA11" s="1">
        <v>104</v>
      </c>
      <c r="AB11" s="1">
        <v>124</v>
      </c>
      <c r="AC11" s="1">
        <v>131</v>
      </c>
      <c r="AD11" s="1">
        <v>113</v>
      </c>
      <c r="AE11" s="1">
        <v>121</v>
      </c>
      <c r="AF11" s="1">
        <v>118.6</v>
      </c>
      <c r="AG11" s="1">
        <v>30</v>
      </c>
      <c r="AH11" s="1">
        <v>24</v>
      </c>
      <c r="AI11" s="1" t="s">
        <v>16</v>
      </c>
      <c r="AJ11" s="1" t="s">
        <v>31</v>
      </c>
      <c r="AK11" s="1" t="s">
        <v>17</v>
      </c>
      <c r="AL11" s="1" t="s">
        <v>18</v>
      </c>
      <c r="AM11" s="1">
        <v>1006</v>
      </c>
      <c r="AN11" s="1">
        <v>973</v>
      </c>
      <c r="AO11" s="1">
        <v>1108</v>
      </c>
      <c r="AP11" s="1">
        <v>1196</v>
      </c>
      <c r="AQ11" s="1">
        <v>1056</v>
      </c>
      <c r="AR11" s="1">
        <v>1067.8</v>
      </c>
      <c r="AS11" s="1">
        <v>580</v>
      </c>
      <c r="AT11" s="1">
        <v>464</v>
      </c>
      <c r="AU11" s="1" t="s">
        <v>16</v>
      </c>
      <c r="AV11" s="1" t="s">
        <v>5</v>
      </c>
      <c r="AW11" s="1" t="s">
        <v>5</v>
      </c>
      <c r="AX11" s="1" t="s">
        <v>5</v>
      </c>
      <c r="AY11" s="1" t="s">
        <v>5</v>
      </c>
      <c r="AZ11" s="1" t="s">
        <v>5</v>
      </c>
      <c r="BA11" s="1" t="s">
        <v>5</v>
      </c>
      <c r="BB11" s="1" t="s">
        <v>5</v>
      </c>
      <c r="BC11" s="1" t="s">
        <v>5</v>
      </c>
      <c r="BD11" s="1" t="s">
        <v>5</v>
      </c>
      <c r="BE11" s="1" t="s">
        <v>5</v>
      </c>
      <c r="BF11" s="1" t="s">
        <v>5</v>
      </c>
      <c r="BG11" s="1" t="s">
        <v>16</v>
      </c>
      <c r="BH11" s="1" t="s">
        <v>5</v>
      </c>
      <c r="BI11" s="1" t="s">
        <v>5</v>
      </c>
      <c r="BJ11" s="1" t="s">
        <v>5</v>
      </c>
      <c r="BK11" s="1" t="s">
        <v>5</v>
      </c>
      <c r="BL11" s="1" t="s">
        <v>5</v>
      </c>
      <c r="BM11" s="1" t="s">
        <v>5</v>
      </c>
      <c r="BN11" s="1" t="s">
        <v>5</v>
      </c>
      <c r="BO11" s="1" t="s">
        <v>5</v>
      </c>
      <c r="BP11" s="1" t="s">
        <v>5</v>
      </c>
      <c r="BQ11" s="1" t="s">
        <v>5</v>
      </c>
      <c r="BR11" s="1" t="s">
        <v>5</v>
      </c>
      <c r="BS11" s="1" t="s">
        <v>16</v>
      </c>
      <c r="BT11" s="1" t="s">
        <v>5</v>
      </c>
      <c r="BU11" s="1" t="s">
        <v>5</v>
      </c>
      <c r="BV11" s="1" t="s">
        <v>5</v>
      </c>
      <c r="BW11" s="1" t="s">
        <v>5</v>
      </c>
      <c r="BX11" s="1" t="s">
        <v>5</v>
      </c>
      <c r="BY11" s="1" t="s">
        <v>5</v>
      </c>
      <c r="BZ11" s="1" t="s">
        <v>5</v>
      </c>
      <c r="CA11" s="1" t="s">
        <v>5</v>
      </c>
      <c r="CB11" s="1" t="s">
        <v>5</v>
      </c>
      <c r="CC11" s="1" t="s">
        <v>5</v>
      </c>
      <c r="CD11" s="1" t="s">
        <v>5</v>
      </c>
      <c r="CE11" s="1" t="s">
        <v>16</v>
      </c>
      <c r="CF11" s="1" t="s">
        <v>16</v>
      </c>
      <c r="CG11" s="1" t="s">
        <v>19</v>
      </c>
      <c r="CH11" s="1" t="s">
        <v>53</v>
      </c>
      <c r="CI11" s="1" t="s">
        <v>21</v>
      </c>
      <c r="CJ11" s="1" t="s">
        <v>202</v>
      </c>
      <c r="CK11" s="1" t="s">
        <v>21</v>
      </c>
      <c r="CL11" s="1" t="s">
        <v>21</v>
      </c>
      <c r="CM11" s="1"/>
      <c r="CN11" s="3" t="s">
        <v>5</v>
      </c>
      <c r="CO11" s="1">
        <v>-23.619364390000001</v>
      </c>
      <c r="CP11" s="1">
        <v>-46.60193366</v>
      </c>
      <c r="CQ11" s="1"/>
      <c r="CR11" s="1" t="s">
        <v>203</v>
      </c>
      <c r="CS11" s="1" t="s">
        <v>204</v>
      </c>
      <c r="CT11" s="1" t="s">
        <v>205</v>
      </c>
      <c r="CU11" s="1"/>
      <c r="CV11" s="1"/>
      <c r="CW11" s="1"/>
      <c r="CX11" s="1"/>
      <c r="CY11" s="1" t="s">
        <v>47</v>
      </c>
      <c r="CZ11" s="1" t="s">
        <v>206</v>
      </c>
      <c r="DA11" s="1" t="s">
        <v>207</v>
      </c>
      <c r="DB11" s="1" t="s">
        <v>38</v>
      </c>
    </row>
    <row r="12" spans="1:106" s="4" customFormat="1" ht="150" customHeight="1" x14ac:dyDescent="0.3">
      <c r="A12" s="1">
        <v>3656</v>
      </c>
      <c r="B12" s="1">
        <v>6449</v>
      </c>
      <c r="C12" s="1">
        <v>4003</v>
      </c>
      <c r="D12" s="1">
        <v>3651</v>
      </c>
      <c r="E12" s="2">
        <v>45192</v>
      </c>
      <c r="F12" s="2" t="s">
        <v>200</v>
      </c>
      <c r="G12" s="1" t="s">
        <v>1</v>
      </c>
      <c r="H12" s="1" t="s">
        <v>164</v>
      </c>
      <c r="I12" s="1" t="s">
        <v>3</v>
      </c>
      <c r="J12" s="1" t="s">
        <v>208</v>
      </c>
      <c r="K12" s="1" t="s">
        <v>5</v>
      </c>
      <c r="L12" s="1" t="s">
        <v>40</v>
      </c>
      <c r="M12" s="1" t="s">
        <v>171</v>
      </c>
      <c r="N12" s="1" t="s">
        <v>209</v>
      </c>
      <c r="O12" s="1" t="s">
        <v>9</v>
      </c>
      <c r="P12" s="1" t="s">
        <v>10</v>
      </c>
      <c r="Q12" s="1" t="s">
        <v>10</v>
      </c>
      <c r="R12" s="1" t="s">
        <v>51</v>
      </c>
      <c r="S12" s="2">
        <v>44562</v>
      </c>
      <c r="T12" s="1" t="s">
        <v>12</v>
      </c>
      <c r="U12" s="1">
        <v>4</v>
      </c>
      <c r="V12" s="1">
        <v>4</v>
      </c>
      <c r="W12" s="1" t="s">
        <v>5</v>
      </c>
      <c r="X12" s="1" t="s">
        <v>13</v>
      </c>
      <c r="Y12" s="1" t="s">
        <v>14</v>
      </c>
      <c r="Z12" s="1" t="s">
        <v>15</v>
      </c>
      <c r="AA12" s="1">
        <v>91.1</v>
      </c>
      <c r="AB12" s="1">
        <v>92</v>
      </c>
      <c r="AC12" s="1">
        <v>92.9</v>
      </c>
      <c r="AD12" s="1">
        <v>98.7</v>
      </c>
      <c r="AE12" s="1">
        <v>102</v>
      </c>
      <c r="AF12" s="1">
        <v>95.34</v>
      </c>
      <c r="AG12" s="1">
        <v>30</v>
      </c>
      <c r="AH12" s="1">
        <v>24</v>
      </c>
      <c r="AI12" s="1" t="s">
        <v>16</v>
      </c>
      <c r="AJ12" s="1" t="s">
        <v>13</v>
      </c>
      <c r="AK12" s="1" t="s">
        <v>17</v>
      </c>
      <c r="AL12" s="1" t="s">
        <v>18</v>
      </c>
      <c r="AM12" s="1">
        <v>516</v>
      </c>
      <c r="AN12" s="1">
        <v>518</v>
      </c>
      <c r="AO12" s="1">
        <v>501</v>
      </c>
      <c r="AP12" s="1">
        <v>474</v>
      </c>
      <c r="AQ12" s="1">
        <v>459</v>
      </c>
      <c r="AR12" s="1">
        <v>493.6</v>
      </c>
      <c r="AS12" s="1">
        <v>360</v>
      </c>
      <c r="AT12" s="1">
        <v>288</v>
      </c>
      <c r="AU12" s="1" t="s">
        <v>16</v>
      </c>
      <c r="AV12" s="1" t="s">
        <v>5</v>
      </c>
      <c r="AW12" s="1" t="s">
        <v>5</v>
      </c>
      <c r="AX12" s="1" t="s">
        <v>5</v>
      </c>
      <c r="AY12" s="1" t="s">
        <v>5</v>
      </c>
      <c r="AZ12" s="1" t="s">
        <v>5</v>
      </c>
      <c r="BA12" s="1" t="s">
        <v>5</v>
      </c>
      <c r="BB12" s="1" t="s">
        <v>5</v>
      </c>
      <c r="BC12" s="1" t="s">
        <v>5</v>
      </c>
      <c r="BD12" s="1" t="s">
        <v>5</v>
      </c>
      <c r="BE12" s="1" t="s">
        <v>5</v>
      </c>
      <c r="BF12" s="1" t="s">
        <v>5</v>
      </c>
      <c r="BG12" s="1" t="s">
        <v>16</v>
      </c>
      <c r="BH12" s="1" t="s">
        <v>5</v>
      </c>
      <c r="BI12" s="1" t="s">
        <v>5</v>
      </c>
      <c r="BJ12" s="1" t="s">
        <v>5</v>
      </c>
      <c r="BK12" s="1" t="s">
        <v>5</v>
      </c>
      <c r="BL12" s="1" t="s">
        <v>5</v>
      </c>
      <c r="BM12" s="1" t="s">
        <v>5</v>
      </c>
      <c r="BN12" s="1" t="s">
        <v>5</v>
      </c>
      <c r="BO12" s="1" t="s">
        <v>5</v>
      </c>
      <c r="BP12" s="1" t="s">
        <v>5</v>
      </c>
      <c r="BQ12" s="1" t="s">
        <v>5</v>
      </c>
      <c r="BR12" s="1" t="s">
        <v>5</v>
      </c>
      <c r="BS12" s="1" t="s">
        <v>16</v>
      </c>
      <c r="BT12" s="1" t="s">
        <v>5</v>
      </c>
      <c r="BU12" s="1" t="s">
        <v>5</v>
      </c>
      <c r="BV12" s="1" t="s">
        <v>5</v>
      </c>
      <c r="BW12" s="1" t="s">
        <v>5</v>
      </c>
      <c r="BX12" s="1" t="s">
        <v>5</v>
      </c>
      <c r="BY12" s="1" t="s">
        <v>5</v>
      </c>
      <c r="BZ12" s="1" t="s">
        <v>5</v>
      </c>
      <c r="CA12" s="1" t="s">
        <v>5</v>
      </c>
      <c r="CB12" s="1" t="s">
        <v>5</v>
      </c>
      <c r="CC12" s="1" t="s">
        <v>5</v>
      </c>
      <c r="CD12" s="1" t="s">
        <v>5</v>
      </c>
      <c r="CE12" s="1" t="s">
        <v>16</v>
      </c>
      <c r="CF12" s="1" t="s">
        <v>16</v>
      </c>
      <c r="CG12" s="1" t="s">
        <v>19</v>
      </c>
      <c r="CH12" s="1" t="s">
        <v>53</v>
      </c>
      <c r="CI12" s="1" t="s">
        <v>21</v>
      </c>
      <c r="CJ12" s="1" t="s">
        <v>22</v>
      </c>
      <c r="CK12" s="1" t="s">
        <v>21</v>
      </c>
      <c r="CL12" s="1" t="s">
        <v>21</v>
      </c>
      <c r="CM12" s="1"/>
      <c r="CN12" s="3" t="s">
        <v>5</v>
      </c>
      <c r="CO12" s="1">
        <v>-23.622438150000001</v>
      </c>
      <c r="CP12" s="1">
        <v>-46.60136275</v>
      </c>
      <c r="CQ12" s="1"/>
      <c r="CR12" s="1" t="s">
        <v>210</v>
      </c>
      <c r="CS12" s="1" t="s">
        <v>211</v>
      </c>
      <c r="CT12" s="1" t="s">
        <v>212</v>
      </c>
      <c r="CU12" s="1"/>
      <c r="CV12" s="1"/>
      <c r="CW12" s="1"/>
      <c r="CX12" s="1"/>
      <c r="CY12" s="1" t="s">
        <v>213</v>
      </c>
      <c r="CZ12" s="1" t="s">
        <v>214</v>
      </c>
      <c r="DA12" s="1" t="s">
        <v>215</v>
      </c>
      <c r="DB12" s="1" t="s">
        <v>38</v>
      </c>
    </row>
    <row r="13" spans="1:106" s="4" customFormat="1" ht="150" customHeight="1" x14ac:dyDescent="0.3">
      <c r="A13" s="1">
        <v>4125</v>
      </c>
      <c r="B13" s="1">
        <v>5707</v>
      </c>
      <c r="C13" s="1">
        <v>8299</v>
      </c>
      <c r="D13" s="1">
        <v>4120</v>
      </c>
      <c r="E13" s="2">
        <v>45201</v>
      </c>
      <c r="F13" s="2" t="s">
        <v>200</v>
      </c>
      <c r="G13" s="1" t="s">
        <v>1</v>
      </c>
      <c r="H13" s="1" t="s">
        <v>164</v>
      </c>
      <c r="I13" s="1" t="s">
        <v>3</v>
      </c>
      <c r="J13" s="1" t="s">
        <v>4</v>
      </c>
      <c r="K13" s="1" t="s">
        <v>5</v>
      </c>
      <c r="L13" s="1" t="s">
        <v>40</v>
      </c>
      <c r="M13" s="1" t="s">
        <v>7</v>
      </c>
      <c r="N13" s="1" t="s">
        <v>226</v>
      </c>
      <c r="O13" s="1" t="s">
        <v>9</v>
      </c>
      <c r="P13" s="1" t="s">
        <v>10</v>
      </c>
      <c r="Q13" s="1" t="s">
        <v>10</v>
      </c>
      <c r="R13" s="1" t="s">
        <v>221</v>
      </c>
      <c r="S13" s="2" t="s">
        <v>5</v>
      </c>
      <c r="T13" s="1" t="s">
        <v>12</v>
      </c>
      <c r="U13" s="1">
        <v>3</v>
      </c>
      <c r="V13" s="1">
        <v>3</v>
      </c>
      <c r="W13" s="1" t="s">
        <v>5</v>
      </c>
      <c r="X13" s="1" t="s">
        <v>13</v>
      </c>
      <c r="Y13" s="1" t="s">
        <v>14</v>
      </c>
      <c r="Z13" s="1" t="s">
        <v>15</v>
      </c>
      <c r="AA13" s="1">
        <v>238</v>
      </c>
      <c r="AB13" s="1">
        <v>236</v>
      </c>
      <c r="AC13" s="1">
        <v>234</v>
      </c>
      <c r="AD13" s="1">
        <v>231</v>
      </c>
      <c r="AE13" s="1">
        <v>224</v>
      </c>
      <c r="AF13" s="1">
        <v>232.6</v>
      </c>
      <c r="AG13" s="1">
        <v>30</v>
      </c>
      <c r="AH13" s="1">
        <v>24</v>
      </c>
      <c r="AI13" s="1" t="s">
        <v>16</v>
      </c>
      <c r="AJ13" s="1" t="s">
        <v>13</v>
      </c>
      <c r="AK13" s="1" t="s">
        <v>17</v>
      </c>
      <c r="AL13" s="1" t="s">
        <v>18</v>
      </c>
      <c r="AM13" s="1">
        <v>946</v>
      </c>
      <c r="AN13" s="1">
        <v>943</v>
      </c>
      <c r="AO13" s="1">
        <v>951</v>
      </c>
      <c r="AP13" s="1">
        <v>966</v>
      </c>
      <c r="AQ13" s="1">
        <v>885</v>
      </c>
      <c r="AR13" s="1">
        <v>938.2</v>
      </c>
      <c r="AS13" s="1">
        <v>360</v>
      </c>
      <c r="AT13" s="1">
        <v>288</v>
      </c>
      <c r="AU13" s="1" t="s">
        <v>16</v>
      </c>
      <c r="AV13" s="1" t="s">
        <v>5</v>
      </c>
      <c r="AW13" s="1" t="s">
        <v>5</v>
      </c>
      <c r="AX13" s="1" t="s">
        <v>5</v>
      </c>
      <c r="AY13" s="1" t="s">
        <v>5</v>
      </c>
      <c r="AZ13" s="1" t="s">
        <v>5</v>
      </c>
      <c r="BA13" s="1" t="s">
        <v>5</v>
      </c>
      <c r="BB13" s="1" t="s">
        <v>5</v>
      </c>
      <c r="BC13" s="1" t="s">
        <v>5</v>
      </c>
      <c r="BD13" s="1" t="s">
        <v>5</v>
      </c>
      <c r="BE13" s="1" t="s">
        <v>5</v>
      </c>
      <c r="BF13" s="1" t="s">
        <v>5</v>
      </c>
      <c r="BG13" s="1" t="s">
        <v>16</v>
      </c>
      <c r="BH13" s="1" t="s">
        <v>5</v>
      </c>
      <c r="BI13" s="1" t="s">
        <v>5</v>
      </c>
      <c r="BJ13" s="1" t="s">
        <v>5</v>
      </c>
      <c r="BK13" s="1" t="s">
        <v>5</v>
      </c>
      <c r="BL13" s="1" t="s">
        <v>5</v>
      </c>
      <c r="BM13" s="1" t="s">
        <v>5</v>
      </c>
      <c r="BN13" s="1" t="s">
        <v>5</v>
      </c>
      <c r="BO13" s="1" t="s">
        <v>5</v>
      </c>
      <c r="BP13" s="1" t="s">
        <v>5</v>
      </c>
      <c r="BQ13" s="1" t="s">
        <v>5</v>
      </c>
      <c r="BR13" s="1" t="s">
        <v>5</v>
      </c>
      <c r="BS13" s="1" t="s">
        <v>16</v>
      </c>
      <c r="BT13" s="1" t="s">
        <v>5</v>
      </c>
      <c r="BU13" s="1" t="s">
        <v>5</v>
      </c>
      <c r="BV13" s="1" t="s">
        <v>5</v>
      </c>
      <c r="BW13" s="1" t="s">
        <v>5</v>
      </c>
      <c r="BX13" s="1" t="s">
        <v>5</v>
      </c>
      <c r="BY13" s="1" t="s">
        <v>5</v>
      </c>
      <c r="BZ13" s="1" t="s">
        <v>5</v>
      </c>
      <c r="CA13" s="1" t="s">
        <v>5</v>
      </c>
      <c r="CB13" s="1" t="s">
        <v>5</v>
      </c>
      <c r="CC13" s="1" t="s">
        <v>5</v>
      </c>
      <c r="CD13" s="1" t="s">
        <v>5</v>
      </c>
      <c r="CE13" s="1" t="s">
        <v>16</v>
      </c>
      <c r="CF13" s="1" t="s">
        <v>16</v>
      </c>
      <c r="CG13" s="1" t="s">
        <v>19</v>
      </c>
      <c r="CH13" s="1" t="s">
        <v>53</v>
      </c>
      <c r="CI13" s="1" t="s">
        <v>21</v>
      </c>
      <c r="CJ13" s="1" t="s">
        <v>222</v>
      </c>
      <c r="CK13" s="1" t="s">
        <v>21</v>
      </c>
      <c r="CL13" s="1" t="s">
        <v>21</v>
      </c>
      <c r="CM13" s="1"/>
      <c r="CN13" s="3" t="s">
        <v>5</v>
      </c>
      <c r="CO13" s="1">
        <v>-23.760477989999998</v>
      </c>
      <c r="CP13" s="1">
        <v>-46.534147609999998</v>
      </c>
      <c r="CQ13" s="1"/>
      <c r="CR13" s="1" t="s">
        <v>227</v>
      </c>
      <c r="CS13" s="1" t="s">
        <v>228</v>
      </c>
      <c r="CT13" s="1" t="s">
        <v>229</v>
      </c>
      <c r="CU13" s="1"/>
      <c r="CV13" s="1"/>
      <c r="CW13" s="1"/>
      <c r="CX13" s="1"/>
      <c r="CY13" s="1" t="s">
        <v>191</v>
      </c>
      <c r="CZ13" s="1" t="s">
        <v>214</v>
      </c>
      <c r="DA13" s="1" t="s">
        <v>215</v>
      </c>
      <c r="DB13" s="1" t="s">
        <v>199</v>
      </c>
    </row>
    <row r="14" spans="1:106" s="4" customFormat="1" ht="150" customHeight="1" x14ac:dyDescent="0.3">
      <c r="A14" s="1">
        <v>5705</v>
      </c>
      <c r="B14" s="1">
        <v>242</v>
      </c>
      <c r="C14" s="1">
        <v>7098</v>
      </c>
      <c r="D14" s="1">
        <v>5696</v>
      </c>
      <c r="E14" s="2">
        <v>45199</v>
      </c>
      <c r="F14" s="2" t="s">
        <v>200</v>
      </c>
      <c r="G14" s="1" t="s">
        <v>1</v>
      </c>
      <c r="H14" s="1" t="s">
        <v>164</v>
      </c>
      <c r="I14" s="1" t="s">
        <v>3</v>
      </c>
      <c r="J14" s="1" t="s">
        <v>185</v>
      </c>
      <c r="K14" s="1" t="s">
        <v>186</v>
      </c>
      <c r="L14" s="1" t="s">
        <v>40</v>
      </c>
      <c r="M14" s="1" t="s">
        <v>7</v>
      </c>
      <c r="N14" s="1" t="s">
        <v>216</v>
      </c>
      <c r="O14" s="1" t="s">
        <v>9</v>
      </c>
      <c r="P14" s="1" t="s">
        <v>10</v>
      </c>
      <c r="Q14" s="1" t="s">
        <v>10</v>
      </c>
      <c r="R14" s="1" t="s">
        <v>51</v>
      </c>
      <c r="S14" s="2">
        <v>43739</v>
      </c>
      <c r="T14" s="1" t="s">
        <v>12</v>
      </c>
      <c r="U14" s="1">
        <v>3.5</v>
      </c>
      <c r="V14" s="1">
        <v>3.5</v>
      </c>
      <c r="W14" s="1" t="s">
        <v>5</v>
      </c>
      <c r="X14" s="1" t="s">
        <v>13</v>
      </c>
      <c r="Y14" s="1" t="s">
        <v>14</v>
      </c>
      <c r="Z14" s="1" t="s">
        <v>15</v>
      </c>
      <c r="AA14" s="1">
        <v>79.2</v>
      </c>
      <c r="AB14" s="1">
        <v>79.599999999999994</v>
      </c>
      <c r="AC14" s="1">
        <v>88.3</v>
      </c>
      <c r="AD14" s="1">
        <v>60.7</v>
      </c>
      <c r="AE14" s="1">
        <v>793</v>
      </c>
      <c r="AF14" s="1">
        <v>220.16</v>
      </c>
      <c r="AG14" s="1">
        <v>30</v>
      </c>
      <c r="AH14" s="1">
        <v>24</v>
      </c>
      <c r="AI14" s="1" t="s">
        <v>16</v>
      </c>
      <c r="AJ14" s="1" t="s">
        <v>13</v>
      </c>
      <c r="AK14" s="1" t="s">
        <v>17</v>
      </c>
      <c r="AL14" s="1" t="s">
        <v>18</v>
      </c>
      <c r="AM14" s="1">
        <v>883</v>
      </c>
      <c r="AN14" s="1">
        <v>805</v>
      </c>
      <c r="AO14" s="1">
        <v>805</v>
      </c>
      <c r="AP14" s="1">
        <v>805</v>
      </c>
      <c r="AQ14" s="1">
        <v>1000</v>
      </c>
      <c r="AR14" s="1">
        <v>859.6</v>
      </c>
      <c r="AS14" s="1">
        <v>360</v>
      </c>
      <c r="AT14" s="1">
        <v>288</v>
      </c>
      <c r="AU14" s="1" t="s">
        <v>16</v>
      </c>
      <c r="AV14" s="1" t="s">
        <v>31</v>
      </c>
      <c r="AW14" s="1" t="s">
        <v>17</v>
      </c>
      <c r="AX14" s="1" t="s">
        <v>15</v>
      </c>
      <c r="AY14" s="1">
        <v>1047</v>
      </c>
      <c r="AZ14" s="1">
        <v>1054</v>
      </c>
      <c r="BA14" s="1">
        <v>1054</v>
      </c>
      <c r="BB14" s="1">
        <v>1028</v>
      </c>
      <c r="BC14" s="1" t="s">
        <v>5</v>
      </c>
      <c r="BD14" s="1">
        <v>1045.75</v>
      </c>
      <c r="BE14" s="1">
        <v>580</v>
      </c>
      <c r="BF14" s="1">
        <v>464</v>
      </c>
      <c r="BG14" s="1" t="s">
        <v>16</v>
      </c>
      <c r="BH14" s="1" t="s">
        <v>5</v>
      </c>
      <c r="BI14" s="1" t="s">
        <v>5</v>
      </c>
      <c r="BJ14" s="1" t="s">
        <v>5</v>
      </c>
      <c r="BK14" s="1" t="s">
        <v>5</v>
      </c>
      <c r="BL14" s="1" t="s">
        <v>5</v>
      </c>
      <c r="BM14" s="1" t="s">
        <v>5</v>
      </c>
      <c r="BN14" s="1" t="s">
        <v>5</v>
      </c>
      <c r="BO14" s="1" t="s">
        <v>5</v>
      </c>
      <c r="BP14" s="1" t="s">
        <v>5</v>
      </c>
      <c r="BQ14" s="1" t="s">
        <v>5</v>
      </c>
      <c r="BR14" s="1" t="s">
        <v>5</v>
      </c>
      <c r="BS14" s="1" t="s">
        <v>16</v>
      </c>
      <c r="BT14" s="1" t="s">
        <v>5</v>
      </c>
      <c r="BU14" s="1" t="s">
        <v>5</v>
      </c>
      <c r="BV14" s="1" t="s">
        <v>5</v>
      </c>
      <c r="BW14" s="1" t="s">
        <v>5</v>
      </c>
      <c r="BX14" s="1" t="s">
        <v>5</v>
      </c>
      <c r="BY14" s="1" t="s">
        <v>5</v>
      </c>
      <c r="BZ14" s="1" t="s">
        <v>5</v>
      </c>
      <c r="CA14" s="1" t="s">
        <v>5</v>
      </c>
      <c r="CB14" s="1" t="s">
        <v>5</v>
      </c>
      <c r="CC14" s="1" t="s">
        <v>5</v>
      </c>
      <c r="CD14" s="1" t="s">
        <v>5</v>
      </c>
      <c r="CE14" s="1" t="s">
        <v>16</v>
      </c>
      <c r="CF14" s="1" t="s">
        <v>16</v>
      </c>
      <c r="CG14" s="1" t="s">
        <v>19</v>
      </c>
      <c r="CH14" s="1" t="s">
        <v>53</v>
      </c>
      <c r="CI14" s="1" t="s">
        <v>21</v>
      </c>
      <c r="CJ14" s="1" t="s">
        <v>22</v>
      </c>
      <c r="CK14" s="1" t="s">
        <v>21</v>
      </c>
      <c r="CL14" s="1" t="s">
        <v>21</v>
      </c>
      <c r="CM14" s="1"/>
      <c r="CN14" s="3" t="s">
        <v>5</v>
      </c>
      <c r="CO14" s="1">
        <v>-23.925839079999999</v>
      </c>
      <c r="CP14" s="1">
        <v>-46.363109870000002</v>
      </c>
      <c r="CQ14" s="1"/>
      <c r="CR14" s="1" t="s">
        <v>217</v>
      </c>
      <c r="CS14" s="1" t="s">
        <v>218</v>
      </c>
      <c r="CT14" s="1" t="s">
        <v>219</v>
      </c>
      <c r="CU14" s="1"/>
      <c r="CV14" s="1"/>
      <c r="CW14" s="1"/>
      <c r="CX14" s="1"/>
      <c r="CY14" s="1" t="s">
        <v>191</v>
      </c>
      <c r="CZ14" s="1" t="s">
        <v>192</v>
      </c>
      <c r="DA14" s="1" t="s">
        <v>193</v>
      </c>
      <c r="DB14" s="1" t="s">
        <v>194</v>
      </c>
    </row>
    <row r="15" spans="1:106" s="4" customFormat="1" ht="150" customHeight="1" x14ac:dyDescent="0.3">
      <c r="A15" s="1">
        <v>5742</v>
      </c>
      <c r="B15" s="1">
        <v>2303</v>
      </c>
      <c r="C15" s="1">
        <v>9398</v>
      </c>
      <c r="D15" s="1">
        <v>5733</v>
      </c>
      <c r="E15" s="2">
        <v>45182</v>
      </c>
      <c r="F15" s="2" t="s">
        <v>200</v>
      </c>
      <c r="G15" s="1" t="s">
        <v>1</v>
      </c>
      <c r="H15" s="1" t="s">
        <v>164</v>
      </c>
      <c r="I15" s="1" t="s">
        <v>3</v>
      </c>
      <c r="J15" s="1" t="s">
        <v>4</v>
      </c>
      <c r="K15" s="1" t="s">
        <v>5</v>
      </c>
      <c r="L15" s="1" t="s">
        <v>40</v>
      </c>
      <c r="M15" s="1" t="s">
        <v>7</v>
      </c>
      <c r="N15" s="1" t="s">
        <v>220</v>
      </c>
      <c r="O15" s="1" t="s">
        <v>9</v>
      </c>
      <c r="P15" s="1" t="s">
        <v>10</v>
      </c>
      <c r="Q15" s="1" t="s">
        <v>10</v>
      </c>
      <c r="R15" s="1" t="s">
        <v>221</v>
      </c>
      <c r="S15" s="2" t="s">
        <v>5</v>
      </c>
      <c r="T15" s="1" t="s">
        <v>12</v>
      </c>
      <c r="U15" s="1">
        <v>4</v>
      </c>
      <c r="V15" s="1">
        <v>4</v>
      </c>
      <c r="W15" s="1" t="s">
        <v>5</v>
      </c>
      <c r="X15" s="1" t="s">
        <v>13</v>
      </c>
      <c r="Y15" s="1" t="s">
        <v>14</v>
      </c>
      <c r="Z15" s="1" t="s">
        <v>15</v>
      </c>
      <c r="AA15" s="1">
        <v>29.3</v>
      </c>
      <c r="AB15" s="1">
        <v>35.799999999999997</v>
      </c>
      <c r="AC15" s="1">
        <v>41.8</v>
      </c>
      <c r="AD15" s="1">
        <v>41.8</v>
      </c>
      <c r="AE15" s="1">
        <v>45.3</v>
      </c>
      <c r="AF15" s="1">
        <v>38.799999999999997</v>
      </c>
      <c r="AG15" s="1">
        <v>30</v>
      </c>
      <c r="AH15" s="1">
        <v>24</v>
      </c>
      <c r="AI15" s="1" t="s">
        <v>16</v>
      </c>
      <c r="AJ15" s="1" t="s">
        <v>13</v>
      </c>
      <c r="AK15" s="1" t="s">
        <v>17</v>
      </c>
      <c r="AL15" s="1" t="s">
        <v>15</v>
      </c>
      <c r="AM15" s="1">
        <v>324</v>
      </c>
      <c r="AN15" s="1">
        <v>330</v>
      </c>
      <c r="AO15" s="1">
        <v>346</v>
      </c>
      <c r="AP15" s="1">
        <v>396</v>
      </c>
      <c r="AQ15" s="1">
        <v>398</v>
      </c>
      <c r="AR15" s="1">
        <v>358.8</v>
      </c>
      <c r="AS15" s="1">
        <v>360</v>
      </c>
      <c r="AT15" s="1">
        <v>288</v>
      </c>
      <c r="AU15" s="1" t="s">
        <v>16</v>
      </c>
      <c r="AV15" s="1" t="s">
        <v>31</v>
      </c>
      <c r="AW15" s="1" t="s">
        <v>17</v>
      </c>
      <c r="AX15" s="1" t="s">
        <v>18</v>
      </c>
      <c r="AY15" s="1">
        <v>749</v>
      </c>
      <c r="AZ15" s="1">
        <v>746</v>
      </c>
      <c r="BA15" s="1">
        <v>717</v>
      </c>
      <c r="BB15" s="1">
        <v>720</v>
      </c>
      <c r="BC15" s="1">
        <v>713</v>
      </c>
      <c r="BD15" s="1">
        <v>729</v>
      </c>
      <c r="BE15" s="1">
        <v>580</v>
      </c>
      <c r="BF15" s="1">
        <v>464</v>
      </c>
      <c r="BG15" s="1" t="s">
        <v>16</v>
      </c>
      <c r="BH15" s="1" t="s">
        <v>5</v>
      </c>
      <c r="BI15" s="1" t="s">
        <v>5</v>
      </c>
      <c r="BJ15" s="1" t="s">
        <v>5</v>
      </c>
      <c r="BK15" s="1" t="s">
        <v>5</v>
      </c>
      <c r="BL15" s="1" t="s">
        <v>5</v>
      </c>
      <c r="BM15" s="1" t="s">
        <v>5</v>
      </c>
      <c r="BN15" s="1" t="s">
        <v>5</v>
      </c>
      <c r="BO15" s="1" t="s">
        <v>5</v>
      </c>
      <c r="BP15" s="1" t="s">
        <v>5</v>
      </c>
      <c r="BQ15" s="1" t="s">
        <v>5</v>
      </c>
      <c r="BR15" s="1" t="s">
        <v>5</v>
      </c>
      <c r="BS15" s="1" t="s">
        <v>16</v>
      </c>
      <c r="BT15" s="1" t="s">
        <v>5</v>
      </c>
      <c r="BU15" s="1" t="s">
        <v>5</v>
      </c>
      <c r="BV15" s="1" t="s">
        <v>5</v>
      </c>
      <c r="BW15" s="1" t="s">
        <v>5</v>
      </c>
      <c r="BX15" s="1" t="s">
        <v>5</v>
      </c>
      <c r="BY15" s="1" t="s">
        <v>5</v>
      </c>
      <c r="BZ15" s="1" t="s">
        <v>5</v>
      </c>
      <c r="CA15" s="1" t="s">
        <v>5</v>
      </c>
      <c r="CB15" s="1" t="s">
        <v>5</v>
      </c>
      <c r="CC15" s="1" t="s">
        <v>5</v>
      </c>
      <c r="CD15" s="1" t="s">
        <v>5</v>
      </c>
      <c r="CE15" s="1" t="s">
        <v>16</v>
      </c>
      <c r="CF15" s="1" t="s">
        <v>16</v>
      </c>
      <c r="CG15" s="1" t="s">
        <v>19</v>
      </c>
      <c r="CH15" s="1" t="s">
        <v>20</v>
      </c>
      <c r="CI15" s="1" t="s">
        <v>21</v>
      </c>
      <c r="CJ15" s="1" t="s">
        <v>222</v>
      </c>
      <c r="CK15" s="1" t="s">
        <v>21</v>
      </c>
      <c r="CL15" s="1" t="s">
        <v>21</v>
      </c>
      <c r="CM15" s="1"/>
      <c r="CN15" s="3" t="s">
        <v>5</v>
      </c>
      <c r="CO15" s="1">
        <v>-23.930060789999999</v>
      </c>
      <c r="CP15" s="1">
        <v>-46.355769789999997</v>
      </c>
      <c r="CQ15" s="1"/>
      <c r="CR15" s="1" t="s">
        <v>223</v>
      </c>
      <c r="CS15" s="1" t="s">
        <v>224</v>
      </c>
      <c r="CT15" s="1" t="s">
        <v>225</v>
      </c>
      <c r="CU15" s="1"/>
      <c r="CV15" s="1"/>
      <c r="CW15" s="1"/>
      <c r="CX15" s="1"/>
      <c r="CY15" s="1" t="s">
        <v>213</v>
      </c>
      <c r="CZ15" s="1" t="s">
        <v>48</v>
      </c>
      <c r="DA15" s="1" t="s">
        <v>49</v>
      </c>
      <c r="DB15" s="1" t="s">
        <v>38</v>
      </c>
    </row>
    <row r="16" spans="1:106" s="4" customFormat="1" ht="150" customHeight="1" x14ac:dyDescent="0.3">
      <c r="A16" s="1">
        <v>766</v>
      </c>
      <c r="B16" s="1">
        <v>2108</v>
      </c>
      <c r="C16" s="1">
        <v>4765</v>
      </c>
      <c r="D16" s="1">
        <v>661</v>
      </c>
      <c r="E16" s="2">
        <v>45197</v>
      </c>
      <c r="F16" s="2" t="s">
        <v>230</v>
      </c>
      <c r="G16" s="1" t="s">
        <v>1</v>
      </c>
      <c r="H16" s="1" t="s">
        <v>231</v>
      </c>
      <c r="I16" s="1" t="s">
        <v>3</v>
      </c>
      <c r="J16" s="1" t="s">
        <v>4</v>
      </c>
      <c r="K16" s="1" t="s">
        <v>5</v>
      </c>
      <c r="L16" s="1" t="s">
        <v>232</v>
      </c>
      <c r="M16" s="1" t="s">
        <v>171</v>
      </c>
      <c r="N16" s="1" t="s">
        <v>233</v>
      </c>
      <c r="O16" s="1" t="s">
        <v>9</v>
      </c>
      <c r="P16" s="1" t="s">
        <v>10</v>
      </c>
      <c r="Q16" s="1" t="s">
        <v>10</v>
      </c>
      <c r="R16" s="1" t="s">
        <v>42</v>
      </c>
      <c r="S16" s="2">
        <v>42370</v>
      </c>
      <c r="T16" s="1" t="s">
        <v>12</v>
      </c>
      <c r="U16" s="1">
        <v>4</v>
      </c>
      <c r="V16" s="1">
        <v>4</v>
      </c>
      <c r="W16" s="1" t="s">
        <v>5</v>
      </c>
      <c r="X16" s="1" t="s">
        <v>13</v>
      </c>
      <c r="Y16" s="1" t="s">
        <v>14</v>
      </c>
      <c r="Z16" s="1" t="s">
        <v>15</v>
      </c>
      <c r="AA16" s="1">
        <v>47.9</v>
      </c>
      <c r="AB16" s="1">
        <v>43.2</v>
      </c>
      <c r="AC16" s="1">
        <v>45.2</v>
      </c>
      <c r="AD16" s="1">
        <v>35.700000000000003</v>
      </c>
      <c r="AE16" s="1">
        <v>510</v>
      </c>
      <c r="AF16" s="1">
        <v>136.4</v>
      </c>
      <c r="AG16" s="1">
        <v>30</v>
      </c>
      <c r="AH16" s="1">
        <v>24</v>
      </c>
      <c r="AI16" s="1" t="s">
        <v>16</v>
      </c>
      <c r="AJ16" s="1" t="s">
        <v>13</v>
      </c>
      <c r="AK16" s="1" t="s">
        <v>17</v>
      </c>
      <c r="AL16" s="1" t="s">
        <v>18</v>
      </c>
      <c r="AM16" s="1">
        <v>502</v>
      </c>
      <c r="AN16" s="1">
        <v>490</v>
      </c>
      <c r="AO16" s="1">
        <v>481</v>
      </c>
      <c r="AP16" s="1">
        <v>473</v>
      </c>
      <c r="AQ16" s="1">
        <v>1143</v>
      </c>
      <c r="AR16" s="1">
        <v>617.79999999999995</v>
      </c>
      <c r="AS16" s="1">
        <v>360</v>
      </c>
      <c r="AT16" s="1">
        <v>288</v>
      </c>
      <c r="AU16" s="1" t="s">
        <v>16</v>
      </c>
      <c r="AV16" s="1" t="s">
        <v>31</v>
      </c>
      <c r="AW16" s="1" t="s">
        <v>17</v>
      </c>
      <c r="AX16" s="1" t="s">
        <v>15</v>
      </c>
      <c r="AY16" s="1">
        <v>1135</v>
      </c>
      <c r="AZ16" s="1">
        <v>1133</v>
      </c>
      <c r="BA16" s="1">
        <v>1123</v>
      </c>
      <c r="BB16" s="1">
        <v>1027</v>
      </c>
      <c r="BC16" s="1" t="s">
        <v>5</v>
      </c>
      <c r="BD16" s="1">
        <v>1104.5</v>
      </c>
      <c r="BE16" s="1">
        <v>580</v>
      </c>
      <c r="BF16" s="1">
        <v>464</v>
      </c>
      <c r="BG16" s="1" t="s">
        <v>16</v>
      </c>
      <c r="BH16" s="1" t="s">
        <v>5</v>
      </c>
      <c r="BI16" s="1" t="s">
        <v>5</v>
      </c>
      <c r="BJ16" s="1" t="s">
        <v>5</v>
      </c>
      <c r="BK16" s="1" t="s">
        <v>5</v>
      </c>
      <c r="BL16" s="1" t="s">
        <v>5</v>
      </c>
      <c r="BM16" s="1" t="s">
        <v>5</v>
      </c>
      <c r="BN16" s="1" t="s">
        <v>5</v>
      </c>
      <c r="BO16" s="1" t="s">
        <v>5</v>
      </c>
      <c r="BP16" s="1" t="s">
        <v>5</v>
      </c>
      <c r="BQ16" s="1" t="s">
        <v>5</v>
      </c>
      <c r="BR16" s="1" t="s">
        <v>5</v>
      </c>
      <c r="BS16" s="1" t="s">
        <v>16</v>
      </c>
      <c r="BT16" s="1" t="s">
        <v>5</v>
      </c>
      <c r="BU16" s="1" t="s">
        <v>5</v>
      </c>
      <c r="BV16" s="1" t="s">
        <v>5</v>
      </c>
      <c r="BW16" s="1" t="s">
        <v>5</v>
      </c>
      <c r="BX16" s="1" t="s">
        <v>5</v>
      </c>
      <c r="BY16" s="1" t="s">
        <v>5</v>
      </c>
      <c r="BZ16" s="1" t="s">
        <v>5</v>
      </c>
      <c r="CA16" s="1" t="s">
        <v>5</v>
      </c>
      <c r="CB16" s="1" t="s">
        <v>5</v>
      </c>
      <c r="CC16" s="1" t="s">
        <v>5</v>
      </c>
      <c r="CD16" s="1" t="s">
        <v>5</v>
      </c>
      <c r="CE16" s="1" t="s">
        <v>16</v>
      </c>
      <c r="CF16" s="1" t="s">
        <v>16</v>
      </c>
      <c r="CG16" s="1" t="s">
        <v>19</v>
      </c>
      <c r="CH16" s="1" t="s">
        <v>20</v>
      </c>
      <c r="CI16" s="1" t="s">
        <v>21</v>
      </c>
      <c r="CJ16" s="1" t="s">
        <v>22</v>
      </c>
      <c r="CK16" s="1" t="s">
        <v>21</v>
      </c>
      <c r="CL16" s="1" t="s">
        <v>21</v>
      </c>
      <c r="CM16" s="1"/>
      <c r="CN16" s="3" t="s">
        <v>5</v>
      </c>
      <c r="CO16" s="1">
        <v>-24.030654899999998</v>
      </c>
      <c r="CP16" s="1">
        <v>-46.507566070000003</v>
      </c>
      <c r="CQ16" s="1"/>
      <c r="CR16" s="1" t="s">
        <v>234</v>
      </c>
      <c r="CS16" s="1" t="s">
        <v>235</v>
      </c>
      <c r="CT16" s="1" t="s">
        <v>236</v>
      </c>
      <c r="CU16" s="1" t="s">
        <v>237</v>
      </c>
      <c r="CV16" s="1" t="s">
        <v>238</v>
      </c>
      <c r="CW16" s="1"/>
      <c r="CX16" s="1"/>
      <c r="CY16" s="1" t="s">
        <v>191</v>
      </c>
      <c r="CZ16" s="1" t="s">
        <v>214</v>
      </c>
      <c r="DA16" s="1" t="s">
        <v>215</v>
      </c>
      <c r="DB16" s="1" t="s">
        <v>38</v>
      </c>
    </row>
    <row r="17" spans="1:106" s="4" customFormat="1" ht="150" customHeight="1" x14ac:dyDescent="0.3">
      <c r="A17" s="1">
        <v>782</v>
      </c>
      <c r="B17" s="1">
        <v>1599</v>
      </c>
      <c r="C17" s="1">
        <v>4744</v>
      </c>
      <c r="D17" s="1">
        <v>677</v>
      </c>
      <c r="E17" s="2">
        <v>45197</v>
      </c>
      <c r="F17" s="2" t="s">
        <v>230</v>
      </c>
      <c r="G17" s="1" t="s">
        <v>1</v>
      </c>
      <c r="H17" s="1" t="s">
        <v>231</v>
      </c>
      <c r="I17" s="1" t="s">
        <v>3</v>
      </c>
      <c r="J17" s="1" t="s">
        <v>239</v>
      </c>
      <c r="K17" s="1" t="s">
        <v>186</v>
      </c>
      <c r="L17" s="1" t="s">
        <v>232</v>
      </c>
      <c r="M17" s="1" t="s">
        <v>7</v>
      </c>
      <c r="N17" s="1" t="s">
        <v>240</v>
      </c>
      <c r="O17" s="1" t="s">
        <v>9</v>
      </c>
      <c r="P17" s="1" t="s">
        <v>10</v>
      </c>
      <c r="Q17" s="1" t="s">
        <v>10</v>
      </c>
      <c r="R17" s="1" t="s">
        <v>241</v>
      </c>
      <c r="S17" s="2">
        <v>44456</v>
      </c>
      <c r="T17" s="1" t="s">
        <v>12</v>
      </c>
      <c r="U17" s="1">
        <v>2</v>
      </c>
      <c r="V17" s="1">
        <v>1</v>
      </c>
      <c r="W17" s="1" t="s">
        <v>5</v>
      </c>
      <c r="X17" s="1" t="s">
        <v>13</v>
      </c>
      <c r="Y17" s="1" t="s">
        <v>14</v>
      </c>
      <c r="Z17" s="1" t="s">
        <v>15</v>
      </c>
      <c r="AA17" s="1">
        <v>131</v>
      </c>
      <c r="AB17" s="1">
        <v>133</v>
      </c>
      <c r="AC17" s="1">
        <v>133</v>
      </c>
      <c r="AD17" s="1">
        <v>131</v>
      </c>
      <c r="AE17" s="1">
        <v>129</v>
      </c>
      <c r="AF17" s="1">
        <v>131.4</v>
      </c>
      <c r="AG17" s="1">
        <v>30</v>
      </c>
      <c r="AH17" s="1">
        <v>24</v>
      </c>
      <c r="AI17" s="1" t="s">
        <v>16</v>
      </c>
      <c r="AJ17" s="1" t="s">
        <v>13</v>
      </c>
      <c r="AK17" s="1" t="s">
        <v>17</v>
      </c>
      <c r="AL17" s="1" t="s">
        <v>18</v>
      </c>
      <c r="AM17" s="1">
        <v>521</v>
      </c>
      <c r="AN17" s="1">
        <v>545</v>
      </c>
      <c r="AO17" s="1">
        <v>552</v>
      </c>
      <c r="AP17" s="1">
        <v>544</v>
      </c>
      <c r="AQ17" s="1">
        <v>568</v>
      </c>
      <c r="AR17" s="1">
        <v>546</v>
      </c>
      <c r="AS17" s="1">
        <v>360</v>
      </c>
      <c r="AT17" s="1">
        <v>288</v>
      </c>
      <c r="AU17" s="1" t="s">
        <v>16</v>
      </c>
      <c r="AV17" s="1" t="s">
        <v>5</v>
      </c>
      <c r="AW17" s="1" t="s">
        <v>5</v>
      </c>
      <c r="AX17" s="1" t="s">
        <v>5</v>
      </c>
      <c r="AY17" s="1" t="s">
        <v>5</v>
      </c>
      <c r="AZ17" s="1" t="s">
        <v>5</v>
      </c>
      <c r="BA17" s="1" t="s">
        <v>5</v>
      </c>
      <c r="BB17" s="1" t="s">
        <v>5</v>
      </c>
      <c r="BC17" s="1" t="s">
        <v>5</v>
      </c>
      <c r="BD17" s="1" t="s">
        <v>5</v>
      </c>
      <c r="BE17" s="1" t="s">
        <v>5</v>
      </c>
      <c r="BF17" s="1" t="s">
        <v>5</v>
      </c>
      <c r="BG17" s="1" t="s">
        <v>16</v>
      </c>
      <c r="BH17" s="1" t="s">
        <v>5</v>
      </c>
      <c r="BI17" s="1" t="s">
        <v>5</v>
      </c>
      <c r="BJ17" s="1" t="s">
        <v>5</v>
      </c>
      <c r="BK17" s="1" t="s">
        <v>5</v>
      </c>
      <c r="BL17" s="1" t="s">
        <v>5</v>
      </c>
      <c r="BM17" s="1" t="s">
        <v>5</v>
      </c>
      <c r="BN17" s="1" t="s">
        <v>5</v>
      </c>
      <c r="BO17" s="1" t="s">
        <v>5</v>
      </c>
      <c r="BP17" s="1" t="s">
        <v>5</v>
      </c>
      <c r="BQ17" s="1" t="s">
        <v>5</v>
      </c>
      <c r="BR17" s="1" t="s">
        <v>5</v>
      </c>
      <c r="BS17" s="1" t="s">
        <v>16</v>
      </c>
      <c r="BT17" s="1" t="s">
        <v>5</v>
      </c>
      <c r="BU17" s="1" t="s">
        <v>5</v>
      </c>
      <c r="BV17" s="1" t="s">
        <v>5</v>
      </c>
      <c r="BW17" s="1" t="s">
        <v>5</v>
      </c>
      <c r="BX17" s="1" t="s">
        <v>5</v>
      </c>
      <c r="BY17" s="1" t="s">
        <v>5</v>
      </c>
      <c r="BZ17" s="1" t="s">
        <v>5</v>
      </c>
      <c r="CA17" s="1" t="s">
        <v>5</v>
      </c>
      <c r="CB17" s="1" t="s">
        <v>5</v>
      </c>
      <c r="CC17" s="1" t="s">
        <v>5</v>
      </c>
      <c r="CD17" s="1" t="s">
        <v>5</v>
      </c>
      <c r="CE17" s="1" t="s">
        <v>16</v>
      </c>
      <c r="CF17" s="1" t="s">
        <v>16</v>
      </c>
      <c r="CG17" s="1" t="s">
        <v>19</v>
      </c>
      <c r="CH17" s="1" t="s">
        <v>53</v>
      </c>
      <c r="CI17" s="1" t="s">
        <v>21</v>
      </c>
      <c r="CJ17" s="1" t="s">
        <v>222</v>
      </c>
      <c r="CK17" s="1" t="s">
        <v>21</v>
      </c>
      <c r="CL17" s="1" t="s">
        <v>21</v>
      </c>
      <c r="CM17" s="1"/>
      <c r="CN17" s="3" t="s">
        <v>5</v>
      </c>
      <c r="CO17" s="1">
        <v>-24.031365640000001</v>
      </c>
      <c r="CP17" s="1">
        <v>-46.506096960000001</v>
      </c>
      <c r="CQ17" s="1"/>
      <c r="CR17" s="1" t="s">
        <v>242</v>
      </c>
      <c r="CS17" s="1" t="s">
        <v>243</v>
      </c>
      <c r="CT17" s="1" t="s">
        <v>244</v>
      </c>
      <c r="CU17" s="1"/>
      <c r="CV17" s="1"/>
      <c r="CW17" s="1"/>
      <c r="CX17" s="1"/>
      <c r="CY17" s="1" t="s">
        <v>191</v>
      </c>
      <c r="CZ17" s="1" t="s">
        <v>214</v>
      </c>
      <c r="DA17" s="1" t="s">
        <v>215</v>
      </c>
      <c r="DB17" s="1" t="s">
        <v>245</v>
      </c>
    </row>
    <row r="18" spans="1:106" s="4" customFormat="1" ht="150" customHeight="1" x14ac:dyDescent="0.3">
      <c r="A18" s="1">
        <v>784</v>
      </c>
      <c r="B18" s="1">
        <v>1598</v>
      </c>
      <c r="C18" s="1">
        <v>4750</v>
      </c>
      <c r="D18" s="1">
        <v>679</v>
      </c>
      <c r="E18" s="2">
        <v>45197</v>
      </c>
      <c r="F18" s="2" t="s">
        <v>230</v>
      </c>
      <c r="G18" s="1" t="s">
        <v>1</v>
      </c>
      <c r="H18" s="1" t="s">
        <v>231</v>
      </c>
      <c r="I18" s="1" t="s">
        <v>3</v>
      </c>
      <c r="J18" s="1" t="s">
        <v>239</v>
      </c>
      <c r="K18" s="1" t="s">
        <v>186</v>
      </c>
      <c r="L18" s="1" t="s">
        <v>232</v>
      </c>
      <c r="M18" s="1" t="s">
        <v>7</v>
      </c>
      <c r="N18" s="1" t="s">
        <v>240</v>
      </c>
      <c r="O18" s="1" t="s">
        <v>9</v>
      </c>
      <c r="P18" s="1" t="s">
        <v>10</v>
      </c>
      <c r="Q18" s="1" t="s">
        <v>10</v>
      </c>
      <c r="R18" s="1" t="s">
        <v>221</v>
      </c>
      <c r="S18" s="2" t="s">
        <v>5</v>
      </c>
      <c r="T18" s="1" t="s">
        <v>12</v>
      </c>
      <c r="U18" s="1">
        <v>2</v>
      </c>
      <c r="V18" s="1">
        <v>1</v>
      </c>
      <c r="W18" s="1" t="s">
        <v>5</v>
      </c>
      <c r="X18" s="1" t="s">
        <v>13</v>
      </c>
      <c r="Y18" s="1" t="s">
        <v>14</v>
      </c>
      <c r="Z18" s="1" t="s">
        <v>15</v>
      </c>
      <c r="AA18" s="1">
        <v>157</v>
      </c>
      <c r="AB18" s="1">
        <v>157</v>
      </c>
      <c r="AC18" s="1">
        <v>166</v>
      </c>
      <c r="AD18" s="1">
        <v>166</v>
      </c>
      <c r="AE18" s="1">
        <v>163</v>
      </c>
      <c r="AF18" s="1">
        <v>161.80000000000001</v>
      </c>
      <c r="AG18" s="1">
        <v>30</v>
      </c>
      <c r="AH18" s="1">
        <v>24</v>
      </c>
      <c r="AI18" s="1" t="s">
        <v>16</v>
      </c>
      <c r="AJ18" s="1" t="s">
        <v>13</v>
      </c>
      <c r="AK18" s="1" t="s">
        <v>17</v>
      </c>
      <c r="AL18" s="1" t="s">
        <v>18</v>
      </c>
      <c r="AM18" s="1">
        <v>707</v>
      </c>
      <c r="AN18" s="1">
        <v>600</v>
      </c>
      <c r="AO18" s="1">
        <v>709</v>
      </c>
      <c r="AP18" s="1">
        <v>694</v>
      </c>
      <c r="AQ18" s="1">
        <v>684</v>
      </c>
      <c r="AR18" s="1">
        <v>678.8</v>
      </c>
      <c r="AS18" s="1">
        <v>360</v>
      </c>
      <c r="AT18" s="1">
        <v>288</v>
      </c>
      <c r="AU18" s="1" t="s">
        <v>16</v>
      </c>
      <c r="AV18" s="1" t="s">
        <v>5</v>
      </c>
      <c r="AW18" s="1" t="s">
        <v>5</v>
      </c>
      <c r="AX18" s="1" t="s">
        <v>5</v>
      </c>
      <c r="AY18" s="1" t="s">
        <v>5</v>
      </c>
      <c r="AZ18" s="1" t="s">
        <v>5</v>
      </c>
      <c r="BA18" s="1" t="s">
        <v>5</v>
      </c>
      <c r="BB18" s="1" t="s">
        <v>5</v>
      </c>
      <c r="BC18" s="1" t="s">
        <v>5</v>
      </c>
      <c r="BD18" s="1" t="s">
        <v>5</v>
      </c>
      <c r="BE18" s="1" t="s">
        <v>5</v>
      </c>
      <c r="BF18" s="1" t="s">
        <v>5</v>
      </c>
      <c r="BG18" s="1" t="s">
        <v>16</v>
      </c>
      <c r="BH18" s="1" t="s">
        <v>5</v>
      </c>
      <c r="BI18" s="1" t="s">
        <v>5</v>
      </c>
      <c r="BJ18" s="1" t="s">
        <v>5</v>
      </c>
      <c r="BK18" s="1" t="s">
        <v>5</v>
      </c>
      <c r="BL18" s="1" t="s">
        <v>5</v>
      </c>
      <c r="BM18" s="1" t="s">
        <v>5</v>
      </c>
      <c r="BN18" s="1" t="s">
        <v>5</v>
      </c>
      <c r="BO18" s="1" t="s">
        <v>5</v>
      </c>
      <c r="BP18" s="1" t="s">
        <v>5</v>
      </c>
      <c r="BQ18" s="1" t="s">
        <v>5</v>
      </c>
      <c r="BR18" s="1" t="s">
        <v>5</v>
      </c>
      <c r="BS18" s="1" t="s">
        <v>16</v>
      </c>
      <c r="BT18" s="1" t="s">
        <v>5</v>
      </c>
      <c r="BU18" s="1" t="s">
        <v>5</v>
      </c>
      <c r="BV18" s="1" t="s">
        <v>5</v>
      </c>
      <c r="BW18" s="1" t="s">
        <v>5</v>
      </c>
      <c r="BX18" s="1" t="s">
        <v>5</v>
      </c>
      <c r="BY18" s="1" t="s">
        <v>5</v>
      </c>
      <c r="BZ18" s="1" t="s">
        <v>5</v>
      </c>
      <c r="CA18" s="1" t="s">
        <v>5</v>
      </c>
      <c r="CB18" s="1" t="s">
        <v>5</v>
      </c>
      <c r="CC18" s="1" t="s">
        <v>5</v>
      </c>
      <c r="CD18" s="1" t="s">
        <v>5</v>
      </c>
      <c r="CE18" s="1" t="s">
        <v>16</v>
      </c>
      <c r="CF18" s="1" t="s">
        <v>16</v>
      </c>
      <c r="CG18" s="1" t="s">
        <v>19</v>
      </c>
      <c r="CH18" s="1" t="s">
        <v>53</v>
      </c>
      <c r="CI18" s="1" t="s">
        <v>21</v>
      </c>
      <c r="CJ18" s="1" t="s">
        <v>222</v>
      </c>
      <c r="CK18" s="1" t="s">
        <v>21</v>
      </c>
      <c r="CL18" s="1" t="s">
        <v>21</v>
      </c>
      <c r="CM18" s="1"/>
      <c r="CN18" s="3" t="s">
        <v>5</v>
      </c>
      <c r="CO18" s="1">
        <v>-24.031267979999999</v>
      </c>
      <c r="CP18" s="1">
        <v>-46.506230330000001</v>
      </c>
      <c r="CQ18" s="1"/>
      <c r="CR18" s="1" t="s">
        <v>246</v>
      </c>
      <c r="CS18" s="1" t="s">
        <v>247</v>
      </c>
      <c r="CT18" s="1" t="s">
        <v>248</v>
      </c>
      <c r="CU18" s="1"/>
      <c r="CV18" s="1"/>
      <c r="CW18" s="1"/>
      <c r="CX18" s="1"/>
      <c r="CY18" s="1" t="s">
        <v>191</v>
      </c>
      <c r="CZ18" s="1" t="s">
        <v>214</v>
      </c>
      <c r="DA18" s="1" t="s">
        <v>215</v>
      </c>
      <c r="DB18" s="1" t="s">
        <v>245</v>
      </c>
    </row>
    <row r="19" spans="1:106" s="4" customFormat="1" ht="150" customHeight="1" x14ac:dyDescent="0.3">
      <c r="A19" s="1">
        <v>785</v>
      </c>
      <c r="B19" s="1">
        <v>2112</v>
      </c>
      <c r="C19" s="1">
        <v>4742</v>
      </c>
      <c r="D19" s="1">
        <v>680</v>
      </c>
      <c r="E19" s="2">
        <v>45197</v>
      </c>
      <c r="F19" s="2" t="s">
        <v>230</v>
      </c>
      <c r="G19" s="1" t="s">
        <v>1</v>
      </c>
      <c r="H19" s="1" t="s">
        <v>231</v>
      </c>
      <c r="I19" s="1" t="s">
        <v>3</v>
      </c>
      <c r="J19" s="1" t="s">
        <v>239</v>
      </c>
      <c r="K19" s="1" t="s">
        <v>249</v>
      </c>
      <c r="L19" s="1" t="s">
        <v>232</v>
      </c>
      <c r="M19" s="1" t="s">
        <v>7</v>
      </c>
      <c r="N19" s="1" t="s">
        <v>240</v>
      </c>
      <c r="O19" s="1" t="s">
        <v>9</v>
      </c>
      <c r="P19" s="1" t="s">
        <v>10</v>
      </c>
      <c r="Q19" s="1" t="s">
        <v>10</v>
      </c>
      <c r="R19" s="1" t="s">
        <v>221</v>
      </c>
      <c r="S19" s="2" t="s">
        <v>5</v>
      </c>
      <c r="T19" s="1" t="s">
        <v>12</v>
      </c>
      <c r="U19" s="1">
        <v>4</v>
      </c>
      <c r="V19" s="1">
        <v>4</v>
      </c>
      <c r="W19" s="1" t="s">
        <v>5</v>
      </c>
      <c r="X19" s="1" t="s">
        <v>13</v>
      </c>
      <c r="Y19" s="1" t="s">
        <v>14</v>
      </c>
      <c r="Z19" s="1" t="s">
        <v>15</v>
      </c>
      <c r="AA19" s="1">
        <v>50.6</v>
      </c>
      <c r="AB19" s="1">
        <v>55.3</v>
      </c>
      <c r="AC19" s="1">
        <v>63.8</v>
      </c>
      <c r="AD19" s="1">
        <v>63.8</v>
      </c>
      <c r="AE19" s="1">
        <v>845</v>
      </c>
      <c r="AF19" s="1">
        <v>215.7</v>
      </c>
      <c r="AG19" s="1">
        <v>30</v>
      </c>
      <c r="AH19" s="1">
        <v>24</v>
      </c>
      <c r="AI19" s="1" t="s">
        <v>16</v>
      </c>
      <c r="AJ19" s="1" t="s">
        <v>13</v>
      </c>
      <c r="AK19" s="1" t="s">
        <v>17</v>
      </c>
      <c r="AL19" s="1" t="s">
        <v>15</v>
      </c>
      <c r="AM19" s="1">
        <v>833</v>
      </c>
      <c r="AN19" s="1">
        <v>819</v>
      </c>
      <c r="AO19" s="1">
        <v>806</v>
      </c>
      <c r="AP19" s="1">
        <v>791</v>
      </c>
      <c r="AQ19" s="1">
        <v>906</v>
      </c>
      <c r="AR19" s="1">
        <v>831</v>
      </c>
      <c r="AS19" s="1">
        <v>360</v>
      </c>
      <c r="AT19" s="1">
        <v>288</v>
      </c>
      <c r="AU19" s="1" t="s">
        <v>16</v>
      </c>
      <c r="AV19" s="1" t="s">
        <v>31</v>
      </c>
      <c r="AW19" s="1" t="s">
        <v>17</v>
      </c>
      <c r="AX19" s="1" t="s">
        <v>18</v>
      </c>
      <c r="AY19" s="1">
        <v>944</v>
      </c>
      <c r="AZ19" s="1">
        <v>939</v>
      </c>
      <c r="BA19" s="1">
        <v>883</v>
      </c>
      <c r="BB19" s="1">
        <v>808</v>
      </c>
      <c r="BC19" s="1" t="s">
        <v>5</v>
      </c>
      <c r="BD19" s="1">
        <v>893.5</v>
      </c>
      <c r="BE19" s="1">
        <v>580</v>
      </c>
      <c r="BF19" s="1">
        <v>464</v>
      </c>
      <c r="BG19" s="1" t="s">
        <v>16</v>
      </c>
      <c r="BH19" s="1" t="s">
        <v>5</v>
      </c>
      <c r="BI19" s="1" t="s">
        <v>5</v>
      </c>
      <c r="BJ19" s="1" t="s">
        <v>5</v>
      </c>
      <c r="BK19" s="1" t="s">
        <v>5</v>
      </c>
      <c r="BL19" s="1" t="s">
        <v>5</v>
      </c>
      <c r="BM19" s="1" t="s">
        <v>5</v>
      </c>
      <c r="BN19" s="1" t="s">
        <v>5</v>
      </c>
      <c r="BO19" s="1" t="s">
        <v>5</v>
      </c>
      <c r="BP19" s="1" t="s">
        <v>5</v>
      </c>
      <c r="BQ19" s="1" t="s">
        <v>5</v>
      </c>
      <c r="BR19" s="1" t="s">
        <v>5</v>
      </c>
      <c r="BS19" s="1" t="s">
        <v>16</v>
      </c>
      <c r="BT19" s="1" t="s">
        <v>5</v>
      </c>
      <c r="BU19" s="1" t="s">
        <v>5</v>
      </c>
      <c r="BV19" s="1" t="s">
        <v>5</v>
      </c>
      <c r="BW19" s="1" t="s">
        <v>5</v>
      </c>
      <c r="BX19" s="1" t="s">
        <v>5</v>
      </c>
      <c r="BY19" s="1" t="s">
        <v>5</v>
      </c>
      <c r="BZ19" s="1" t="s">
        <v>5</v>
      </c>
      <c r="CA19" s="1" t="s">
        <v>5</v>
      </c>
      <c r="CB19" s="1" t="s">
        <v>5</v>
      </c>
      <c r="CC19" s="1" t="s">
        <v>5</v>
      </c>
      <c r="CD19" s="1" t="s">
        <v>5</v>
      </c>
      <c r="CE19" s="1" t="s">
        <v>16</v>
      </c>
      <c r="CF19" s="1" t="s">
        <v>16</v>
      </c>
      <c r="CG19" s="1" t="s">
        <v>19</v>
      </c>
      <c r="CH19" s="1" t="s">
        <v>20</v>
      </c>
      <c r="CI19" s="1" t="s">
        <v>21</v>
      </c>
      <c r="CJ19" s="1" t="s">
        <v>22</v>
      </c>
      <c r="CK19" s="1" t="s">
        <v>21</v>
      </c>
      <c r="CL19" s="1" t="s">
        <v>21</v>
      </c>
      <c r="CM19" s="1"/>
      <c r="CN19" s="3">
        <v>220140035662</v>
      </c>
      <c r="CO19" s="1">
        <v>-24.032831640000001</v>
      </c>
      <c r="CP19" s="1">
        <v>-46.509053610000002</v>
      </c>
      <c r="CQ19" s="1"/>
      <c r="CR19" s="1" t="s">
        <v>250</v>
      </c>
      <c r="CS19" s="1" t="s">
        <v>251</v>
      </c>
      <c r="CT19" s="1" t="s">
        <v>252</v>
      </c>
      <c r="CU19" s="1" t="s">
        <v>253</v>
      </c>
      <c r="CV19" s="1"/>
      <c r="CW19" s="1"/>
      <c r="CX19" s="1"/>
      <c r="CY19" s="1" t="s">
        <v>191</v>
      </c>
      <c r="CZ19" s="1" t="s">
        <v>214</v>
      </c>
      <c r="DA19" s="1" t="s">
        <v>215</v>
      </c>
      <c r="DB19" s="1" t="s">
        <v>38</v>
      </c>
    </row>
    <row r="20" spans="1:106" s="4" customFormat="1" ht="150" customHeight="1" x14ac:dyDescent="0.3">
      <c r="A20" s="1">
        <v>829</v>
      </c>
      <c r="B20" s="1">
        <v>4644</v>
      </c>
      <c r="C20" s="1">
        <v>4578</v>
      </c>
      <c r="D20" s="1">
        <v>829</v>
      </c>
      <c r="E20" s="2">
        <v>45196</v>
      </c>
      <c r="F20" s="2" t="s">
        <v>254</v>
      </c>
      <c r="G20" s="1" t="s">
        <v>1</v>
      </c>
      <c r="H20" s="1" t="s">
        <v>231</v>
      </c>
      <c r="I20" s="1" t="s">
        <v>3</v>
      </c>
      <c r="J20" s="1" t="s">
        <v>255</v>
      </c>
      <c r="K20" s="1" t="s">
        <v>256</v>
      </c>
      <c r="L20" s="1" t="s">
        <v>257</v>
      </c>
      <c r="M20" s="1" t="s">
        <v>7</v>
      </c>
      <c r="N20" s="1" t="s">
        <v>258</v>
      </c>
      <c r="O20" s="1" t="s">
        <v>9</v>
      </c>
      <c r="P20" s="1" t="s">
        <v>10</v>
      </c>
      <c r="Q20" s="1" t="s">
        <v>10</v>
      </c>
      <c r="R20" s="1" t="s">
        <v>173</v>
      </c>
      <c r="S20" s="2">
        <v>39692</v>
      </c>
      <c r="T20" s="1" t="s">
        <v>12</v>
      </c>
      <c r="U20" s="1">
        <v>4</v>
      </c>
      <c r="V20" s="1">
        <v>4</v>
      </c>
      <c r="W20" s="1" t="s">
        <v>5</v>
      </c>
      <c r="X20" s="1" t="s">
        <v>13</v>
      </c>
      <c r="Y20" s="1" t="s">
        <v>14</v>
      </c>
      <c r="Z20" s="1" t="s">
        <v>15</v>
      </c>
      <c r="AA20" s="1">
        <v>74.3</v>
      </c>
      <c r="AB20" s="1">
        <v>70.599999999999994</v>
      </c>
      <c r="AC20" s="1">
        <v>68</v>
      </c>
      <c r="AD20" s="1">
        <v>63.9</v>
      </c>
      <c r="AE20" s="1">
        <v>63.9</v>
      </c>
      <c r="AF20" s="1">
        <v>68.14</v>
      </c>
      <c r="AG20" s="1">
        <v>30</v>
      </c>
      <c r="AH20" s="1">
        <v>24</v>
      </c>
      <c r="AI20" s="1" t="s">
        <v>16</v>
      </c>
      <c r="AJ20" s="1" t="s">
        <v>13</v>
      </c>
      <c r="AK20" s="1" t="s">
        <v>17</v>
      </c>
      <c r="AL20" s="1" t="s">
        <v>15</v>
      </c>
      <c r="AM20" s="1">
        <v>1004</v>
      </c>
      <c r="AN20" s="1">
        <v>989</v>
      </c>
      <c r="AO20" s="1">
        <v>991</v>
      </c>
      <c r="AP20" s="1">
        <v>991</v>
      </c>
      <c r="AQ20" s="1">
        <v>996</v>
      </c>
      <c r="AR20" s="1">
        <v>994.2</v>
      </c>
      <c r="AS20" s="1">
        <v>360</v>
      </c>
      <c r="AT20" s="1">
        <v>288</v>
      </c>
      <c r="AU20" s="1" t="s">
        <v>16</v>
      </c>
      <c r="AV20" s="1" t="s">
        <v>31</v>
      </c>
      <c r="AW20" s="1" t="s">
        <v>17</v>
      </c>
      <c r="AX20" s="1" t="s">
        <v>15</v>
      </c>
      <c r="AY20" s="1">
        <v>945</v>
      </c>
      <c r="AZ20" s="1">
        <v>945</v>
      </c>
      <c r="BA20" s="1">
        <v>948</v>
      </c>
      <c r="BB20" s="1">
        <v>946</v>
      </c>
      <c r="BC20" s="1">
        <v>959</v>
      </c>
      <c r="BD20" s="1">
        <v>948.6</v>
      </c>
      <c r="BE20" s="1">
        <v>580</v>
      </c>
      <c r="BF20" s="1">
        <v>464</v>
      </c>
      <c r="BG20" s="1" t="s">
        <v>16</v>
      </c>
      <c r="BH20" s="1" t="s">
        <v>5</v>
      </c>
      <c r="BI20" s="1" t="s">
        <v>5</v>
      </c>
      <c r="BJ20" s="1" t="s">
        <v>5</v>
      </c>
      <c r="BK20" s="1" t="s">
        <v>5</v>
      </c>
      <c r="BL20" s="1" t="s">
        <v>5</v>
      </c>
      <c r="BM20" s="1" t="s">
        <v>5</v>
      </c>
      <c r="BN20" s="1" t="s">
        <v>5</v>
      </c>
      <c r="BO20" s="1" t="s">
        <v>5</v>
      </c>
      <c r="BP20" s="1" t="s">
        <v>5</v>
      </c>
      <c r="BQ20" s="1" t="s">
        <v>5</v>
      </c>
      <c r="BR20" s="1" t="s">
        <v>5</v>
      </c>
      <c r="BS20" s="1" t="s">
        <v>16</v>
      </c>
      <c r="BT20" s="1" t="s">
        <v>5</v>
      </c>
      <c r="BU20" s="1" t="s">
        <v>5</v>
      </c>
      <c r="BV20" s="1" t="s">
        <v>5</v>
      </c>
      <c r="BW20" s="1" t="s">
        <v>5</v>
      </c>
      <c r="BX20" s="1" t="s">
        <v>5</v>
      </c>
      <c r="BY20" s="1" t="s">
        <v>5</v>
      </c>
      <c r="BZ20" s="1" t="s">
        <v>5</v>
      </c>
      <c r="CA20" s="1" t="s">
        <v>5</v>
      </c>
      <c r="CB20" s="1" t="s">
        <v>5</v>
      </c>
      <c r="CC20" s="1" t="s">
        <v>5</v>
      </c>
      <c r="CD20" s="1" t="s">
        <v>5</v>
      </c>
      <c r="CE20" s="1" t="s">
        <v>16</v>
      </c>
      <c r="CF20" s="1" t="s">
        <v>16</v>
      </c>
      <c r="CG20" s="1" t="s">
        <v>19</v>
      </c>
      <c r="CH20" s="1" t="s">
        <v>20</v>
      </c>
      <c r="CI20" s="1" t="s">
        <v>21</v>
      </c>
      <c r="CJ20" s="1" t="s">
        <v>22</v>
      </c>
      <c r="CK20" s="1" t="s">
        <v>21</v>
      </c>
      <c r="CL20" s="1" t="s">
        <v>21</v>
      </c>
      <c r="CM20" s="1"/>
      <c r="CN20" s="3" t="s">
        <v>5</v>
      </c>
      <c r="CO20" s="1">
        <v>-23.913561730000001</v>
      </c>
      <c r="CP20" s="1">
        <v>-46.284948270000001</v>
      </c>
      <c r="CQ20" s="1"/>
      <c r="CR20" s="1" t="s">
        <v>259</v>
      </c>
      <c r="CS20" s="1" t="s">
        <v>260</v>
      </c>
      <c r="CT20" s="1" t="s">
        <v>261</v>
      </c>
      <c r="CU20" s="1" t="s">
        <v>262</v>
      </c>
      <c r="CV20" s="1"/>
      <c r="CW20" s="1"/>
      <c r="CX20" s="1"/>
      <c r="CY20" s="1" t="s">
        <v>26</v>
      </c>
      <c r="CZ20" s="1" t="s">
        <v>214</v>
      </c>
      <c r="DA20" s="1" t="s">
        <v>215</v>
      </c>
      <c r="DB20" s="1" t="s">
        <v>38</v>
      </c>
    </row>
    <row r="21" spans="1:106" s="4" customFormat="1" ht="150" customHeight="1" x14ac:dyDescent="0.3">
      <c r="A21" s="1">
        <v>831</v>
      </c>
      <c r="B21" s="1">
        <v>4061</v>
      </c>
      <c r="C21" s="1">
        <v>4571</v>
      </c>
      <c r="D21" s="1">
        <v>831</v>
      </c>
      <c r="E21" s="2">
        <v>45196</v>
      </c>
      <c r="F21" s="2" t="s">
        <v>254</v>
      </c>
      <c r="G21" s="1" t="s">
        <v>1</v>
      </c>
      <c r="H21" s="1" t="s">
        <v>231</v>
      </c>
      <c r="I21" s="1" t="s">
        <v>3</v>
      </c>
      <c r="J21" s="1" t="s">
        <v>255</v>
      </c>
      <c r="K21" s="1" t="s">
        <v>263</v>
      </c>
      <c r="L21" s="1" t="s">
        <v>257</v>
      </c>
      <c r="M21" s="1" t="s">
        <v>7</v>
      </c>
      <c r="N21" s="1" t="s">
        <v>258</v>
      </c>
      <c r="O21" s="1" t="s">
        <v>9</v>
      </c>
      <c r="P21" s="1" t="s">
        <v>10</v>
      </c>
      <c r="Q21" s="1" t="s">
        <v>10</v>
      </c>
      <c r="R21" s="1" t="s">
        <v>51</v>
      </c>
      <c r="S21" s="2">
        <v>44013</v>
      </c>
      <c r="T21" s="1" t="s">
        <v>12</v>
      </c>
      <c r="U21" s="1">
        <v>4</v>
      </c>
      <c r="V21" s="1">
        <v>4</v>
      </c>
      <c r="W21" s="1" t="s">
        <v>5</v>
      </c>
      <c r="X21" s="1" t="s">
        <v>13</v>
      </c>
      <c r="Y21" s="1" t="s">
        <v>14</v>
      </c>
      <c r="Z21" s="1" t="s">
        <v>15</v>
      </c>
      <c r="AA21" s="1">
        <v>87.5</v>
      </c>
      <c r="AB21" s="1">
        <v>88.1</v>
      </c>
      <c r="AC21" s="1">
        <v>85.1</v>
      </c>
      <c r="AD21" s="1">
        <v>86.1</v>
      </c>
      <c r="AE21" s="1">
        <v>82.1</v>
      </c>
      <c r="AF21" s="1">
        <v>85.78</v>
      </c>
      <c r="AG21" s="1">
        <v>30</v>
      </c>
      <c r="AH21" s="1">
        <v>24</v>
      </c>
      <c r="AI21" s="1" t="s">
        <v>16</v>
      </c>
      <c r="AJ21" s="1" t="s">
        <v>13</v>
      </c>
      <c r="AK21" s="1" t="s">
        <v>17</v>
      </c>
      <c r="AL21" s="1" t="s">
        <v>15</v>
      </c>
      <c r="AM21" s="1">
        <v>423</v>
      </c>
      <c r="AN21" s="1">
        <v>422</v>
      </c>
      <c r="AO21" s="1">
        <v>419</v>
      </c>
      <c r="AP21" s="1">
        <v>429</v>
      </c>
      <c r="AQ21" s="1">
        <v>414</v>
      </c>
      <c r="AR21" s="1">
        <v>421.4</v>
      </c>
      <c r="AS21" s="1">
        <v>360</v>
      </c>
      <c r="AT21" s="1">
        <v>288</v>
      </c>
      <c r="AU21" s="1" t="s">
        <v>16</v>
      </c>
      <c r="AV21" s="1" t="s">
        <v>31</v>
      </c>
      <c r="AW21" s="1" t="s">
        <v>17</v>
      </c>
      <c r="AX21" s="1" t="s">
        <v>18</v>
      </c>
      <c r="AY21" s="1">
        <v>888</v>
      </c>
      <c r="AZ21" s="1">
        <v>888</v>
      </c>
      <c r="BA21" s="1">
        <v>892</v>
      </c>
      <c r="BB21" s="1">
        <v>887</v>
      </c>
      <c r="BC21" s="1">
        <v>907</v>
      </c>
      <c r="BD21" s="1">
        <v>892.4</v>
      </c>
      <c r="BE21" s="1">
        <v>580</v>
      </c>
      <c r="BF21" s="1">
        <v>464</v>
      </c>
      <c r="BG21" s="1" t="s">
        <v>16</v>
      </c>
      <c r="BH21" s="1" t="s">
        <v>5</v>
      </c>
      <c r="BI21" s="1" t="s">
        <v>5</v>
      </c>
      <c r="BJ21" s="1" t="s">
        <v>5</v>
      </c>
      <c r="BK21" s="1" t="s">
        <v>5</v>
      </c>
      <c r="BL21" s="1" t="s">
        <v>5</v>
      </c>
      <c r="BM21" s="1" t="s">
        <v>5</v>
      </c>
      <c r="BN21" s="1" t="s">
        <v>5</v>
      </c>
      <c r="BO21" s="1" t="s">
        <v>5</v>
      </c>
      <c r="BP21" s="1" t="s">
        <v>5</v>
      </c>
      <c r="BQ21" s="1" t="s">
        <v>5</v>
      </c>
      <c r="BR21" s="1" t="s">
        <v>5</v>
      </c>
      <c r="BS21" s="1" t="s">
        <v>16</v>
      </c>
      <c r="BT21" s="1" t="s">
        <v>5</v>
      </c>
      <c r="BU21" s="1" t="s">
        <v>5</v>
      </c>
      <c r="BV21" s="1" t="s">
        <v>5</v>
      </c>
      <c r="BW21" s="1" t="s">
        <v>5</v>
      </c>
      <c r="BX21" s="1" t="s">
        <v>5</v>
      </c>
      <c r="BY21" s="1" t="s">
        <v>5</v>
      </c>
      <c r="BZ21" s="1" t="s">
        <v>5</v>
      </c>
      <c r="CA21" s="1" t="s">
        <v>5</v>
      </c>
      <c r="CB21" s="1" t="s">
        <v>5</v>
      </c>
      <c r="CC21" s="1" t="s">
        <v>5</v>
      </c>
      <c r="CD21" s="1" t="s">
        <v>5</v>
      </c>
      <c r="CE21" s="1" t="s">
        <v>16</v>
      </c>
      <c r="CF21" s="1" t="s">
        <v>16</v>
      </c>
      <c r="CG21" s="1" t="s">
        <v>19</v>
      </c>
      <c r="CH21" s="1" t="s">
        <v>53</v>
      </c>
      <c r="CI21" s="1" t="s">
        <v>21</v>
      </c>
      <c r="CJ21" s="1" t="s">
        <v>22</v>
      </c>
      <c r="CK21" s="1" t="s">
        <v>21</v>
      </c>
      <c r="CL21" s="1" t="s">
        <v>21</v>
      </c>
      <c r="CM21" s="1"/>
      <c r="CN21" s="3" t="s">
        <v>5</v>
      </c>
      <c r="CO21" s="1">
        <v>-23.913972300000001</v>
      </c>
      <c r="CP21" s="1">
        <v>-46.285883269999999</v>
      </c>
      <c r="CQ21" s="1"/>
      <c r="CR21" s="1" t="s">
        <v>264</v>
      </c>
      <c r="CS21" s="1" t="s">
        <v>265</v>
      </c>
      <c r="CT21" s="1" t="s">
        <v>266</v>
      </c>
      <c r="CU21" s="1" t="s">
        <v>267</v>
      </c>
      <c r="CV21" s="1"/>
      <c r="CW21" s="1"/>
      <c r="CX21" s="1"/>
      <c r="CY21" s="1" t="s">
        <v>26</v>
      </c>
      <c r="CZ21" s="1" t="s">
        <v>214</v>
      </c>
      <c r="DA21" s="1" t="s">
        <v>215</v>
      </c>
      <c r="DB21" s="1" t="s">
        <v>38</v>
      </c>
    </row>
    <row r="22" spans="1:106" s="11" customFormat="1" ht="150" customHeight="1" x14ac:dyDescent="0.3">
      <c r="A22" s="8">
        <v>78</v>
      </c>
      <c r="B22" s="8">
        <v>2819</v>
      </c>
      <c r="C22" s="8"/>
      <c r="D22" s="8">
        <v>78</v>
      </c>
      <c r="E22" s="9">
        <v>45197</v>
      </c>
      <c r="F22" s="9" t="s">
        <v>268</v>
      </c>
      <c r="G22" s="8" t="s">
        <v>1</v>
      </c>
      <c r="H22" s="8" t="s">
        <v>231</v>
      </c>
      <c r="I22" s="8" t="s">
        <v>3</v>
      </c>
      <c r="J22" s="8" t="s">
        <v>4</v>
      </c>
      <c r="K22" s="8" t="s">
        <v>5</v>
      </c>
      <c r="L22" s="8" t="s">
        <v>232</v>
      </c>
      <c r="M22" s="8" t="s">
        <v>7</v>
      </c>
      <c r="N22" s="8" t="s">
        <v>269</v>
      </c>
      <c r="O22" s="8" t="s">
        <v>270</v>
      </c>
      <c r="P22" s="8" t="s">
        <v>10</v>
      </c>
      <c r="Q22" s="8" t="s">
        <v>10</v>
      </c>
      <c r="R22" s="8" t="s">
        <v>221</v>
      </c>
      <c r="S22" s="9">
        <v>42095</v>
      </c>
      <c r="T22" s="8" t="s">
        <v>12</v>
      </c>
      <c r="U22" s="8">
        <v>4</v>
      </c>
      <c r="V22" s="8">
        <v>4</v>
      </c>
      <c r="W22" s="8" t="s">
        <v>5</v>
      </c>
      <c r="X22" s="8" t="s">
        <v>13</v>
      </c>
      <c r="Y22" s="8" t="s">
        <v>14</v>
      </c>
      <c r="Z22" s="8" t="s">
        <v>15</v>
      </c>
      <c r="AA22" s="8">
        <v>94</v>
      </c>
      <c r="AB22" s="8">
        <v>70</v>
      </c>
      <c r="AC22" s="8">
        <v>83</v>
      </c>
      <c r="AD22" s="8">
        <v>63</v>
      </c>
      <c r="AE22" s="8">
        <v>91</v>
      </c>
      <c r="AF22" s="8">
        <v>80.2</v>
      </c>
      <c r="AG22" s="8">
        <v>30</v>
      </c>
      <c r="AH22" s="8">
        <v>24</v>
      </c>
      <c r="AI22" s="8" t="s">
        <v>16</v>
      </c>
      <c r="AJ22" s="8" t="s">
        <v>13</v>
      </c>
      <c r="AK22" s="8" t="s">
        <v>17</v>
      </c>
      <c r="AL22" s="8" t="s">
        <v>18</v>
      </c>
      <c r="AM22" s="8">
        <v>624</v>
      </c>
      <c r="AN22" s="8">
        <v>607</v>
      </c>
      <c r="AO22" s="8">
        <v>650</v>
      </c>
      <c r="AP22" s="8">
        <v>627</v>
      </c>
      <c r="AQ22" s="8">
        <v>616</v>
      </c>
      <c r="AR22" s="8">
        <v>624.79999999999995</v>
      </c>
      <c r="AS22" s="8">
        <v>360</v>
      </c>
      <c r="AT22" s="8">
        <v>288</v>
      </c>
      <c r="AU22" s="8" t="s">
        <v>16</v>
      </c>
      <c r="AV22" s="8" t="s">
        <v>31</v>
      </c>
      <c r="AW22" s="8" t="s">
        <v>17</v>
      </c>
      <c r="AX22" s="8" t="s">
        <v>15</v>
      </c>
      <c r="AY22" s="8">
        <v>988</v>
      </c>
      <c r="AZ22" s="8">
        <v>1133</v>
      </c>
      <c r="BA22" s="8">
        <v>909</v>
      </c>
      <c r="BB22" s="8">
        <v>1123</v>
      </c>
      <c r="BC22" s="8">
        <v>1130</v>
      </c>
      <c r="BD22" s="8">
        <v>1056.5999999999999</v>
      </c>
      <c r="BE22" s="8">
        <v>580</v>
      </c>
      <c r="BF22" s="8">
        <v>464</v>
      </c>
      <c r="BG22" s="8" t="s">
        <v>16</v>
      </c>
      <c r="BH22" s="8" t="s">
        <v>5</v>
      </c>
      <c r="BI22" s="8" t="s">
        <v>5</v>
      </c>
      <c r="BJ22" s="8" t="s">
        <v>5</v>
      </c>
      <c r="BK22" s="8" t="s">
        <v>5</v>
      </c>
      <c r="BL22" s="8" t="s">
        <v>5</v>
      </c>
      <c r="BM22" s="8" t="s">
        <v>5</v>
      </c>
      <c r="BN22" s="8" t="s">
        <v>5</v>
      </c>
      <c r="BO22" s="8" t="s">
        <v>5</v>
      </c>
      <c r="BP22" s="8" t="s">
        <v>5</v>
      </c>
      <c r="BQ22" s="8" t="s">
        <v>5</v>
      </c>
      <c r="BR22" s="8" t="s">
        <v>5</v>
      </c>
      <c r="BS22" s="8" t="s">
        <v>16</v>
      </c>
      <c r="BT22" s="8" t="s">
        <v>5</v>
      </c>
      <c r="BU22" s="8" t="s">
        <v>5</v>
      </c>
      <c r="BV22" s="8" t="s">
        <v>5</v>
      </c>
      <c r="BW22" s="8" t="s">
        <v>5</v>
      </c>
      <c r="BX22" s="8" t="s">
        <v>5</v>
      </c>
      <c r="BY22" s="8" t="s">
        <v>5</v>
      </c>
      <c r="BZ22" s="8" t="s">
        <v>5</v>
      </c>
      <c r="CA22" s="8" t="s">
        <v>5</v>
      </c>
      <c r="CB22" s="8" t="s">
        <v>5</v>
      </c>
      <c r="CC22" s="8" t="s">
        <v>5</v>
      </c>
      <c r="CD22" s="8" t="s">
        <v>5</v>
      </c>
      <c r="CE22" s="8" t="s">
        <v>16</v>
      </c>
      <c r="CF22" s="8" t="s">
        <v>16</v>
      </c>
      <c r="CG22" s="8" t="s">
        <v>19</v>
      </c>
      <c r="CH22" s="8" t="s">
        <v>271</v>
      </c>
      <c r="CI22" s="8" t="s">
        <v>21</v>
      </c>
      <c r="CJ22" s="8" t="s">
        <v>272</v>
      </c>
      <c r="CK22" s="8" t="s">
        <v>21</v>
      </c>
      <c r="CL22" s="8" t="s">
        <v>21</v>
      </c>
      <c r="CM22" s="8"/>
      <c r="CN22" s="10"/>
      <c r="CO22" s="8">
        <v>-24.03754318</v>
      </c>
      <c r="CP22" s="8">
        <v>-46.517291020000002</v>
      </c>
      <c r="CQ22" s="8"/>
      <c r="CR22" s="8" t="s">
        <v>273</v>
      </c>
      <c r="CS22" s="8"/>
      <c r="CT22" s="8"/>
      <c r="CU22" s="8"/>
      <c r="CV22" s="8"/>
      <c r="CW22" s="8"/>
      <c r="CX22" s="8"/>
      <c r="CY22" s="8" t="s">
        <v>26</v>
      </c>
      <c r="CZ22" s="8" t="s">
        <v>274</v>
      </c>
      <c r="DA22" s="8" t="s">
        <v>275</v>
      </c>
      <c r="DB22" s="8" t="s">
        <v>38</v>
      </c>
    </row>
    <row r="23" spans="1:106" s="11" customFormat="1" ht="150" customHeight="1" x14ac:dyDescent="0.3">
      <c r="A23" s="8">
        <v>183</v>
      </c>
      <c r="B23" s="8">
        <v>2818</v>
      </c>
      <c r="C23" s="8"/>
      <c r="D23" s="8">
        <v>813</v>
      </c>
      <c r="E23" s="9">
        <v>45197</v>
      </c>
      <c r="F23" s="9" t="s">
        <v>276</v>
      </c>
      <c r="G23" s="8" t="s">
        <v>1</v>
      </c>
      <c r="H23" s="8" t="s">
        <v>231</v>
      </c>
      <c r="I23" s="8" t="s">
        <v>3</v>
      </c>
      <c r="J23" s="8" t="s">
        <v>4</v>
      </c>
      <c r="K23" s="8" t="s">
        <v>5</v>
      </c>
      <c r="L23" s="8" t="s">
        <v>257</v>
      </c>
      <c r="M23" s="8" t="s">
        <v>7</v>
      </c>
      <c r="N23" s="8" t="s">
        <v>269</v>
      </c>
      <c r="O23" s="8" t="s">
        <v>270</v>
      </c>
      <c r="P23" s="8" t="s">
        <v>10</v>
      </c>
      <c r="Q23" s="8" t="s">
        <v>10</v>
      </c>
      <c r="R23" s="8" t="s">
        <v>221</v>
      </c>
      <c r="S23" s="9">
        <v>42095</v>
      </c>
      <c r="T23" s="8" t="s">
        <v>12</v>
      </c>
      <c r="U23" s="8">
        <v>4</v>
      </c>
      <c r="V23" s="8">
        <v>4</v>
      </c>
      <c r="W23" s="8" t="s">
        <v>5</v>
      </c>
      <c r="X23" s="8" t="s">
        <v>13</v>
      </c>
      <c r="Y23" s="8" t="s">
        <v>14</v>
      </c>
      <c r="Z23" s="8" t="s">
        <v>15</v>
      </c>
      <c r="AA23" s="8">
        <v>119</v>
      </c>
      <c r="AB23" s="8">
        <v>122</v>
      </c>
      <c r="AC23" s="8">
        <v>123</v>
      </c>
      <c r="AD23" s="8">
        <v>121</v>
      </c>
      <c r="AE23" s="8">
        <v>119</v>
      </c>
      <c r="AF23" s="8">
        <v>120.8</v>
      </c>
      <c r="AG23" s="8">
        <v>30</v>
      </c>
      <c r="AH23" s="8">
        <v>24</v>
      </c>
      <c r="AI23" s="8" t="s">
        <v>16</v>
      </c>
      <c r="AJ23" s="8" t="s">
        <v>13</v>
      </c>
      <c r="AK23" s="8" t="s">
        <v>17</v>
      </c>
      <c r="AL23" s="8" t="s">
        <v>18</v>
      </c>
      <c r="AM23" s="8">
        <v>821</v>
      </c>
      <c r="AN23" s="8">
        <v>849</v>
      </c>
      <c r="AO23" s="8">
        <v>824</v>
      </c>
      <c r="AP23" s="8">
        <v>820</v>
      </c>
      <c r="AQ23" s="8">
        <v>846</v>
      </c>
      <c r="AR23" s="8">
        <v>832</v>
      </c>
      <c r="AS23" s="8">
        <v>360</v>
      </c>
      <c r="AT23" s="8">
        <v>288</v>
      </c>
      <c r="AU23" s="8" t="s">
        <v>16</v>
      </c>
      <c r="AV23" s="8" t="s">
        <v>31</v>
      </c>
      <c r="AW23" s="8" t="s">
        <v>17</v>
      </c>
      <c r="AX23" s="8" t="s">
        <v>15</v>
      </c>
      <c r="AY23" s="8">
        <v>1202</v>
      </c>
      <c r="AZ23" s="8">
        <v>1226</v>
      </c>
      <c r="BA23" s="8">
        <v>1294</v>
      </c>
      <c r="BB23" s="8">
        <v>1239</v>
      </c>
      <c r="BC23" s="8">
        <v>1283</v>
      </c>
      <c r="BD23" s="8">
        <v>1248.8</v>
      </c>
      <c r="BE23" s="8">
        <v>580</v>
      </c>
      <c r="BF23" s="8">
        <v>464</v>
      </c>
      <c r="BG23" s="8" t="s">
        <v>16</v>
      </c>
      <c r="BH23" s="8" t="s">
        <v>5</v>
      </c>
      <c r="BI23" s="8" t="s">
        <v>5</v>
      </c>
      <c r="BJ23" s="8" t="s">
        <v>5</v>
      </c>
      <c r="BK23" s="8" t="s">
        <v>5</v>
      </c>
      <c r="BL23" s="8" t="s">
        <v>5</v>
      </c>
      <c r="BM23" s="8" t="s">
        <v>5</v>
      </c>
      <c r="BN23" s="8" t="s">
        <v>5</v>
      </c>
      <c r="BO23" s="8" t="s">
        <v>5</v>
      </c>
      <c r="BP23" s="8" t="s">
        <v>5</v>
      </c>
      <c r="BQ23" s="8" t="s">
        <v>5</v>
      </c>
      <c r="BR23" s="8" t="s">
        <v>5</v>
      </c>
      <c r="BS23" s="8" t="s">
        <v>16</v>
      </c>
      <c r="BT23" s="8" t="s">
        <v>5</v>
      </c>
      <c r="BU23" s="8" t="s">
        <v>5</v>
      </c>
      <c r="BV23" s="8" t="s">
        <v>5</v>
      </c>
      <c r="BW23" s="8" t="s">
        <v>5</v>
      </c>
      <c r="BX23" s="8" t="s">
        <v>5</v>
      </c>
      <c r="BY23" s="8" t="s">
        <v>5</v>
      </c>
      <c r="BZ23" s="8" t="s">
        <v>5</v>
      </c>
      <c r="CA23" s="8" t="s">
        <v>5</v>
      </c>
      <c r="CB23" s="8" t="s">
        <v>5</v>
      </c>
      <c r="CC23" s="8" t="s">
        <v>5</v>
      </c>
      <c r="CD23" s="8" t="s">
        <v>5</v>
      </c>
      <c r="CE23" s="8" t="s">
        <v>16</v>
      </c>
      <c r="CF23" s="8" t="s">
        <v>16</v>
      </c>
      <c r="CG23" s="8" t="s">
        <v>19</v>
      </c>
      <c r="CH23" s="8" t="s">
        <v>271</v>
      </c>
      <c r="CI23" s="8" t="s">
        <v>21</v>
      </c>
      <c r="CJ23" s="8" t="s">
        <v>272</v>
      </c>
      <c r="CK23" s="8" t="s">
        <v>21</v>
      </c>
      <c r="CL23" s="8" t="s">
        <v>21</v>
      </c>
      <c r="CM23" s="8"/>
      <c r="CN23" s="10"/>
      <c r="CO23" s="8">
        <v>-24.037330650000001</v>
      </c>
      <c r="CP23" s="8">
        <v>-46.517335799999998</v>
      </c>
      <c r="CQ23" s="8"/>
      <c r="CR23" s="8" t="s">
        <v>277</v>
      </c>
      <c r="CS23" s="8"/>
      <c r="CT23" s="8"/>
      <c r="CU23" s="8"/>
      <c r="CV23" s="8"/>
      <c r="CW23" s="8"/>
      <c r="CX23" s="8"/>
      <c r="CY23" s="8" t="s">
        <v>26</v>
      </c>
      <c r="CZ23" s="8" t="s">
        <v>274</v>
      </c>
      <c r="DA23" s="8" t="s">
        <v>275</v>
      </c>
      <c r="DB23" s="8" t="s">
        <v>38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B5F8ACA1EF7D44AF4DBB15CB793F01" ma:contentTypeVersion="13" ma:contentTypeDescription="Crie um novo documento." ma:contentTypeScope="" ma:versionID="2778b0e0418249172557972ed0959387">
  <xsd:schema xmlns:xsd="http://www.w3.org/2001/XMLSchema" xmlns:xs="http://www.w3.org/2001/XMLSchema" xmlns:p="http://schemas.microsoft.com/office/2006/metadata/properties" xmlns:ns3="44d1f571-d295-4be1-981c-999c6456c418" targetNamespace="http://schemas.microsoft.com/office/2006/metadata/properties" ma:root="true" ma:fieldsID="92e711fc44ab73a241668f6256d48fca" ns3:_="">
    <xsd:import namespace="44d1f571-d295-4be1-981c-999c6456c4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1f571-d295-4be1-981c-999c6456c4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d1f571-d295-4be1-981c-999c6456c4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C2338-543B-4ECE-A4DC-3A91C00F96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1f571-d295-4be1-981c-999c6456c4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B3BA1-5AB1-4A86-B3AC-BFED139E68B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44d1f571-d295-4be1-981c-999c6456c41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9AB198-014A-4B48-8E10-AED59B95DA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CONCESSÃO INICIO E FIM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T_Thiago Martins Dos Santos</dc:creator>
  <cp:lastModifiedBy>Leonardo Rodrigues Gomes</cp:lastModifiedBy>
  <dcterms:created xsi:type="dcterms:W3CDTF">2025-10-28T12:16:04Z</dcterms:created>
  <dcterms:modified xsi:type="dcterms:W3CDTF">2025-12-03T21:29:55Z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0x01010096B5F8ACA1EF7D44AF4DBB15CB793F01</vt:lpwstr>
  </property>
</Properties>
</file>